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lyn Dafne\Dropbox\FONDOS\FONDOS 2018\Plataforma FONDOS\Guías Pragmatec\4 Docs._INADEM 3.1\"/>
    </mc:Choice>
  </mc:AlternateContent>
  <xr:revisionPtr revIDLastSave="0" documentId="13_ncr:1_{882C94E4-EF88-4EE2-BC75-09712AD2D678}" xr6:coauthVersionLast="32" xr6:coauthVersionMax="32" xr10:uidLastSave="{00000000-0000-0000-0000-000000000000}"/>
  <bookViews>
    <workbookView xWindow="0" yWindow="0" windowWidth="28800" windowHeight="12210" firstSheet="5" activeTab="8" xr2:uid="{00000000-000D-0000-FFFF-FFFF00000000}"/>
  </bookViews>
  <sheets>
    <sheet name="Datos Generales del proyecto" sheetId="13" r:id="rId1"/>
    <sheet name="Video y Datos Empresa" sheetId="9" r:id="rId2"/>
    <sheet name=" Eq. de Trabajo y resumen ejec." sheetId="3" r:id="rId3"/>
    <sheet name="Viabilidad Técnica" sheetId="5" r:id="rId4"/>
    <sheet name="Viabilidad Financiera" sheetId="10" r:id="rId5"/>
    <sheet name="Viabilidad de Negocio" sheetId="7" r:id="rId6"/>
    <sheet name="Impactos del proyecto" sheetId="8" r:id="rId7"/>
    <sheet name="Presupuesto Startup" sheetId="14" r:id="rId8"/>
    <sheet name="Presupuesto Scaleup" sheetId="15" r:id="rId9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3" l="1"/>
  <c r="O24" i="13"/>
  <c r="O6" i="13"/>
  <c r="D6" i="15"/>
  <c r="E6" i="15"/>
  <c r="F6" i="15"/>
  <c r="D7" i="15"/>
  <c r="E7" i="15"/>
  <c r="F7" i="15"/>
  <c r="D8" i="15"/>
  <c r="E8" i="15"/>
  <c r="F8" i="15"/>
  <c r="D9" i="15"/>
  <c r="E9" i="15"/>
  <c r="F9" i="15"/>
  <c r="D10" i="15"/>
  <c r="E10" i="15"/>
  <c r="F10" i="15"/>
  <c r="C11" i="15"/>
  <c r="D11" i="15"/>
  <c r="E11" i="15"/>
  <c r="F11" i="15"/>
  <c r="D13" i="15"/>
  <c r="E13" i="15"/>
  <c r="F13" i="15"/>
  <c r="D14" i="15"/>
  <c r="E14" i="15"/>
  <c r="F14" i="15"/>
  <c r="D15" i="15"/>
  <c r="E15" i="15"/>
  <c r="F15" i="15"/>
  <c r="D16" i="15"/>
  <c r="E16" i="15"/>
  <c r="F16" i="15"/>
  <c r="D17" i="15"/>
  <c r="E17" i="15"/>
  <c r="F17" i="15"/>
  <c r="D18" i="15"/>
  <c r="E18" i="15"/>
  <c r="F18" i="15"/>
  <c r="D19" i="15"/>
  <c r="E19" i="15"/>
  <c r="F19" i="15"/>
  <c r="D20" i="15"/>
  <c r="E20" i="15"/>
  <c r="F20" i="15"/>
  <c r="C21" i="15"/>
  <c r="D21" i="15"/>
  <c r="E21" i="15"/>
  <c r="F21" i="15"/>
  <c r="D23" i="15"/>
  <c r="E23" i="15"/>
  <c r="F23" i="15"/>
  <c r="D24" i="15"/>
  <c r="E24" i="15"/>
  <c r="F24" i="15"/>
  <c r="D25" i="15"/>
  <c r="E25" i="15"/>
  <c r="F25" i="15"/>
  <c r="D26" i="15"/>
  <c r="E26" i="15"/>
  <c r="F26" i="15"/>
  <c r="D27" i="15"/>
  <c r="E27" i="15"/>
  <c r="F27" i="15"/>
  <c r="C28" i="15"/>
  <c r="D28" i="15"/>
  <c r="E28" i="15"/>
  <c r="F28" i="15"/>
  <c r="D30" i="15"/>
  <c r="E30" i="15"/>
  <c r="F30" i="15"/>
  <c r="D31" i="15"/>
  <c r="E31" i="15"/>
  <c r="F31" i="15"/>
  <c r="D32" i="15"/>
  <c r="E32" i="15"/>
  <c r="F32" i="15"/>
  <c r="D33" i="15"/>
  <c r="E33" i="15"/>
  <c r="F33" i="15"/>
  <c r="D34" i="15"/>
  <c r="E34" i="15"/>
  <c r="F34" i="15"/>
  <c r="C35" i="15"/>
  <c r="D35" i="15"/>
  <c r="E35" i="15"/>
  <c r="F35" i="15"/>
  <c r="D37" i="15"/>
  <c r="E37" i="15"/>
  <c r="F37" i="15"/>
  <c r="D38" i="15"/>
  <c r="E38" i="15"/>
  <c r="F38" i="15"/>
  <c r="D39" i="15"/>
  <c r="E39" i="15"/>
  <c r="F39" i="15"/>
  <c r="D40" i="15"/>
  <c r="E40" i="15"/>
  <c r="F40" i="15"/>
  <c r="D41" i="15"/>
  <c r="E41" i="15"/>
  <c r="F41" i="15"/>
  <c r="C42" i="15"/>
  <c r="D42" i="15"/>
  <c r="E42" i="15"/>
  <c r="F42" i="15"/>
  <c r="C43" i="15"/>
  <c r="D43" i="15"/>
  <c r="E43" i="15"/>
  <c r="F43" i="15"/>
  <c r="D8" i="14"/>
  <c r="E8" i="14"/>
  <c r="F8" i="14"/>
  <c r="D9" i="14"/>
  <c r="E9" i="14"/>
  <c r="F9" i="14"/>
  <c r="D10" i="14"/>
  <c r="E10" i="14"/>
  <c r="F10" i="14"/>
  <c r="D11" i="14"/>
  <c r="E11" i="14"/>
  <c r="F11" i="14"/>
  <c r="D12" i="14"/>
  <c r="E12" i="14"/>
  <c r="F12" i="14"/>
  <c r="C13" i="14"/>
  <c r="D13" i="14"/>
  <c r="E13" i="14"/>
  <c r="F13" i="14"/>
  <c r="D15" i="14"/>
  <c r="E15" i="14"/>
  <c r="F15" i="14"/>
  <c r="D16" i="14"/>
  <c r="E16" i="14"/>
  <c r="F16" i="14"/>
  <c r="D17" i="14"/>
  <c r="E17" i="14"/>
  <c r="F17" i="14"/>
  <c r="D18" i="14"/>
  <c r="E18" i="14"/>
  <c r="F18" i="14"/>
  <c r="D19" i="14"/>
  <c r="E19" i="14"/>
  <c r="F19" i="14"/>
  <c r="D20" i="14"/>
  <c r="E20" i="14"/>
  <c r="F20" i="14"/>
  <c r="D21" i="14"/>
  <c r="E21" i="14"/>
  <c r="F21" i="14"/>
  <c r="D22" i="14"/>
  <c r="E22" i="14"/>
  <c r="F22" i="14"/>
  <c r="C23" i="14"/>
  <c r="D23" i="14"/>
  <c r="E23" i="14"/>
  <c r="F23" i="14"/>
  <c r="D25" i="14"/>
  <c r="E25" i="14"/>
  <c r="F25" i="14"/>
  <c r="D26" i="14"/>
  <c r="E26" i="14"/>
  <c r="F26" i="14"/>
  <c r="D27" i="14"/>
  <c r="E27" i="14"/>
  <c r="F27" i="14"/>
  <c r="D28" i="14"/>
  <c r="E28" i="14"/>
  <c r="F28" i="14"/>
  <c r="D29" i="14"/>
  <c r="E29" i="14"/>
  <c r="F29" i="14"/>
  <c r="C30" i="14"/>
  <c r="D30" i="14"/>
  <c r="E30" i="14"/>
  <c r="F30" i="14"/>
  <c r="D32" i="14"/>
  <c r="E32" i="14"/>
  <c r="F32" i="14"/>
  <c r="D33" i="14"/>
  <c r="E33" i="14"/>
  <c r="F33" i="14"/>
  <c r="D34" i="14"/>
  <c r="E34" i="14"/>
  <c r="F34" i="14"/>
  <c r="D35" i="14"/>
  <c r="E35" i="14"/>
  <c r="F35" i="14"/>
  <c r="D36" i="14"/>
  <c r="E36" i="14"/>
  <c r="F36" i="14"/>
  <c r="C37" i="14"/>
  <c r="D37" i="14"/>
  <c r="E37" i="14"/>
  <c r="F37" i="14"/>
  <c r="D39" i="14"/>
  <c r="E39" i="14"/>
  <c r="F39" i="14"/>
  <c r="D40" i="14"/>
  <c r="E40" i="14"/>
  <c r="F40" i="14"/>
  <c r="D41" i="14"/>
  <c r="E41" i="14"/>
  <c r="F41" i="14"/>
  <c r="D42" i="14"/>
  <c r="E42" i="14"/>
  <c r="F42" i="14"/>
  <c r="D43" i="14"/>
  <c r="E43" i="14"/>
  <c r="F43" i="14"/>
  <c r="C44" i="14"/>
  <c r="D44" i="14"/>
  <c r="E44" i="14"/>
  <c r="F44" i="14"/>
  <c r="C45" i="14"/>
  <c r="D45" i="14"/>
  <c r="E45" i="14"/>
  <c r="F45" i="14"/>
  <c r="T54" i="8"/>
  <c r="T41" i="8"/>
  <c r="T46" i="8"/>
  <c r="T37" i="8"/>
  <c r="T33" i="8"/>
  <c r="T29" i="8"/>
  <c r="T97" i="8"/>
  <c r="T93" i="8"/>
  <c r="T80" i="8"/>
  <c r="T76" i="8"/>
  <c r="T71" i="8"/>
  <c r="T72" i="8"/>
  <c r="T70" i="8"/>
  <c r="T63" i="8"/>
  <c r="T64" i="8"/>
  <c r="T65" i="8"/>
  <c r="T62" i="8"/>
  <c r="H73" i="7"/>
  <c r="H74" i="7"/>
  <c r="H75" i="7"/>
  <c r="H76" i="7"/>
  <c r="H77" i="7"/>
  <c r="H78" i="7"/>
  <c r="H72" i="7"/>
  <c r="J66" i="7"/>
  <c r="J60" i="7"/>
  <c r="J56" i="7"/>
  <c r="J52" i="7"/>
  <c r="J30" i="7"/>
  <c r="J18" i="7"/>
  <c r="J14" i="7"/>
  <c r="J10" i="7"/>
  <c r="J6" i="7"/>
  <c r="K98" i="10"/>
  <c r="K88" i="10"/>
  <c r="K54" i="10"/>
  <c r="K50" i="10"/>
  <c r="K25" i="10"/>
  <c r="O68" i="5"/>
  <c r="O65" i="5"/>
  <c r="O38" i="5"/>
  <c r="O34" i="5"/>
  <c r="O5" i="5"/>
  <c r="Q96" i="3"/>
  <c r="Q94" i="3"/>
  <c r="Q92" i="3"/>
  <c r="Q86" i="3"/>
  <c r="Q84" i="3"/>
  <c r="Q82" i="3"/>
  <c r="Q76" i="3"/>
  <c r="Q74" i="3"/>
  <c r="Q72" i="3"/>
  <c r="Q66" i="3"/>
  <c r="Q64" i="3"/>
  <c r="Q62" i="3"/>
  <c r="Q56" i="3"/>
  <c r="Q54" i="3"/>
  <c r="Q52" i="3"/>
  <c r="Q30" i="3"/>
  <c r="Q26" i="3"/>
  <c r="Q22" i="3"/>
  <c r="Q18" i="3"/>
  <c r="M108" i="9"/>
  <c r="M104" i="9"/>
  <c r="M101" i="9"/>
  <c r="M81" i="9"/>
  <c r="M74" i="9"/>
  <c r="F65" i="10"/>
  <c r="F70" i="10"/>
  <c r="F71" i="10"/>
  <c r="F62" i="10"/>
  <c r="H32" i="10"/>
  <c r="H34" i="10"/>
  <c r="H36" i="10"/>
  <c r="H38" i="10"/>
  <c r="I32" i="10"/>
  <c r="I34" i="10"/>
  <c r="I36" i="10"/>
  <c r="I38" i="10"/>
  <c r="G32" i="10"/>
  <c r="G44" i="10"/>
  <c r="I44" i="10"/>
  <c r="I45" i="10"/>
  <c r="G45" i="10"/>
  <c r="F32" i="10"/>
  <c r="F34" i="10"/>
  <c r="F36" i="10"/>
  <c r="F38" i="10"/>
  <c r="G34" i="10"/>
  <c r="G36" i="10"/>
  <c r="E45" i="10"/>
  <c r="I21" i="10"/>
  <c r="G21" i="10"/>
  <c r="E21" i="10"/>
  <c r="I46" i="10"/>
  <c r="E44" i="10"/>
  <c r="E46" i="10"/>
  <c r="G46" i="10"/>
  <c r="G38" i="10"/>
</calcChain>
</file>

<file path=xl/sharedStrings.xml><?xml version="1.0" encoding="utf-8"?>
<sst xmlns="http://schemas.openxmlformats.org/spreadsheetml/2006/main" count="765" uniqueCount="602">
  <si>
    <t>Nombre del aliado</t>
  </si>
  <si>
    <t>a. DIFERENCIACIÓN DE LA PROPUESTA Y ESCALABILIDAD</t>
  </si>
  <si>
    <t>Elementos de la cadena de valor</t>
  </si>
  <si>
    <t>Indique con una X si aplica</t>
  </si>
  <si>
    <t>Un producto (bien y/o servicio) nuevo en el mercado o con cambios significativos como: alteraciones importantes en las especificaciones técnicas, en los componentes, en los materiales, la incorporación de software o en otras características funcionales.</t>
  </si>
  <si>
    <t>Procesos de fabricación, logística o distribución nuevos o significativamente mejorados.</t>
  </si>
  <si>
    <t>Métodos de comercialización con mejoras significativas en la estética del producto o su empaque, estrategia de precio y promoción del producto, etc.</t>
  </si>
  <si>
    <t>Aún no presenta mejoras significativas en los elementos antes descritos. (producto (bien y/o servicio), procesos de fabricación y métodos de comercialización).</t>
  </si>
  <si>
    <t>CADENA DE VALOR</t>
  </si>
  <si>
    <t>Es desarrollado por la empresa con base en ideas propias</t>
  </si>
  <si>
    <t>Es desarrollado por la empresa con base en ideas que ya se han desarrollado / implementado en México, otros países, mercados y la empresa lo está adaptando</t>
  </si>
  <si>
    <t>(Modelo replicable es aquel que puede adaptar su modelo y propuesta de valor en otros contextos. La propuesta de valor es una estrategia integradora de la actividad de la empresa y por ello aplicable en comunicación empresarial, relaciones públicas, publicidad, posicionamiento, mercadotecnia, innovación y desarrollo de producto, sistemas de calidad, alineación y desarrollo organizacional, estrategia empresarial, cadenas de valor y redes de colaboración. La propuesta de valor es el componente central en la conformación de modelos de negocio).</t>
  </si>
  <si>
    <t>4. ¿Por qué consideras que tu modelo de negocios es escalable?</t>
  </si>
  <si>
    <t>(Modelo de negocios escalable es aquel que tenga un potencial de crecimiento alto y potencial de expansión en su base de consumidores).</t>
  </si>
  <si>
    <t>b. IMPACTOS DEL PROYECTO</t>
  </si>
  <si>
    <t>5. Explica la problemática y/o necesidad que atiende el producto (bien y/o servicio) o modelo de negocios referente a la solicitud.</t>
  </si>
  <si>
    <t>6. Especifica cómo el producto (bien y/o servicio) o modelo de negocios resuelve la problemática/ necesidad identificada.</t>
  </si>
  <si>
    <t>(Por impacto económico sectorial, se refiere a empleo, eficiencia -ej. reducción de costos-, productividad, acceso a mercados, competencia, etc. Por impacto ambiental, se refiere a que atienda problemáticas ambientales de manera directa y sostenible: cambio climático, biodiversidad, destrucción de hábitats, pérdida de especies, contaminación, ciclos de fósforo y nitrógeno, asuntos marinos, y desertificación. Por impacto social, se refiere a que atienda de manera directa problemáticas sociales con impacto sostenible, enfocado a grupos vulnerables: niños y adolescentes, mujeres, indígenas, migrantes, adultos mayores, personas con discapacidad o necesidades especiales, indigentes, personas con adicciones, o afectados por desastres naturales. Estos ejemplos son enunciativos, no limitativos.)</t>
  </si>
  <si>
    <t>8. ¿Tienes identificados los impactos negativos (externos) que genera el proyecto?</t>
  </si>
  <si>
    <t>Seleccionar…</t>
  </si>
  <si>
    <t xml:space="preserve">Sí </t>
  </si>
  <si>
    <t>No</t>
  </si>
  <si>
    <t>9. En caso afirmativo, describe cuáles y cómo previenes y/o mitigas los impactos negativos. En caso Negativo, justifica.</t>
  </si>
  <si>
    <t>MODALIDAD ALTO IMPACTO</t>
  </si>
  <si>
    <t>1. Video Explicativo del Emprendimiento</t>
  </si>
  <si>
    <t>1. Indica la liga URL cargada en la plataforma YouTube.</t>
  </si>
  <si>
    <t>2. El video debe de tener las siguientes características:</t>
  </si>
  <si>
    <t>3. Debe dar respuesta a las siguientes preguntas:</t>
  </si>
  <si>
    <t xml:space="preserve">     3.1 ¿Quién eres y cómo se llama tu empresa?</t>
  </si>
  <si>
    <t>2. Cuestionario referente a Datos Generales de la Empresa</t>
  </si>
  <si>
    <t>Nota: El titular y/o líder del equipo es el CEO, director general, socio principal o director de área encargado de liderar al equipo para la realización de las actividades a las que se refiere esta solicitud.</t>
  </si>
  <si>
    <t xml:space="preserve">SCIAN </t>
  </si>
  <si>
    <t>Categoría</t>
  </si>
  <si>
    <t xml:space="preserve">Subsectores y definición </t>
  </si>
  <si>
    <t>11, 3253</t>
  </si>
  <si>
    <t xml:space="preserve">Agroindustrial </t>
  </si>
  <si>
    <t xml:space="preserve">Construcción
</t>
  </si>
  <si>
    <t>Edificación, construcción de obras y trabajos especializados para la construcción.</t>
  </si>
  <si>
    <t>Generación de energías</t>
  </si>
  <si>
    <t>311-312</t>
  </si>
  <si>
    <t>Industria alimentaria, de bebidas
y tabaco</t>
  </si>
  <si>
    <t>Elaboración, conservación y envasado de alimentos para consumo humano y para animales, bebidas alcohólicas y no alcohólicas, y productos derivados del tabaco.</t>
  </si>
  <si>
    <t xml:space="preserve">3361-3363 </t>
  </si>
  <si>
    <t>Industria automotriz</t>
  </si>
  <si>
    <t xml:space="preserve">Fabricación de automóviles y partes de automotores. </t>
  </si>
  <si>
    <t>3364-3369</t>
  </si>
  <si>
    <t xml:space="preserve">Industria aeronáutica y
embarcaciones
</t>
  </si>
  <si>
    <t>Industria de maquinaria y equipo</t>
  </si>
  <si>
    <t>Fabricación de maquinaria y equipo para la industria, comercio y servicios.</t>
  </si>
  <si>
    <t>321-323, 337</t>
  </si>
  <si>
    <t xml:space="preserve">Industria de la madera, muebles,
del papel, impresión e industrias
relacionadas
</t>
  </si>
  <si>
    <t>Fabricación de productos de madera, papel, cartón,
impresión, encuadernación, muebles, colchones y persianas.</t>
  </si>
  <si>
    <t>324, 326</t>
  </si>
  <si>
    <t xml:space="preserve">Industria del plástico, del hule,
del petróleo y del carbón
</t>
  </si>
  <si>
    <t>Fabricación de productos de plástico, hule, otros derivados del petróleo y del carbón.</t>
  </si>
  <si>
    <t>334, 335</t>
  </si>
  <si>
    <t>Industria eléctrica y electrónica.</t>
  </si>
  <si>
    <t>Fabricación de equipo de computación, comunicación, medición y de otros equipos, componentes y accesorios electrónicos, aparatos eléctricos, y equipo de generación de energía eléctrica.</t>
  </si>
  <si>
    <t xml:space="preserve">331, 332 </t>
  </si>
  <si>
    <t xml:space="preserve">Industria metálica
</t>
  </si>
  <si>
    <t>Industrias metálicas básicas, productos forjados, herramientas sin motor y otros productos metálicos.</t>
  </si>
  <si>
    <t>325, exc 3253,4</t>
  </si>
  <si>
    <t xml:space="preserve">Industria química
</t>
  </si>
  <si>
    <t>Elaboración de productos químicos básicos, resinas, pinturas, jabones, y otros productos químicos.</t>
  </si>
  <si>
    <t>Industria farmacéutica</t>
  </si>
  <si>
    <t>Materias primas para la industria farmacéutica y fabricación de preparaciones farmacéuticas.</t>
  </si>
  <si>
    <t>313-316</t>
  </si>
  <si>
    <t>Industria textil, prendas de vestir
 e industrias del cuero</t>
  </si>
  <si>
    <t>Fabricación de insumos y productos textiles, fabricación y confección de prendas de vestir, calzado, productos de piel.</t>
  </si>
  <si>
    <t>327, 339</t>
  </si>
  <si>
    <t xml:space="preserve">Industrias no metálicas y otras
industrias manufactureras
</t>
  </si>
  <si>
    <t>Productos de vidrio y minerales no metálicos, joyería, juguetes y otras industrias manufactureras.</t>
  </si>
  <si>
    <t xml:space="preserve">Comercio al por mayor
</t>
  </si>
  <si>
    <t>Compra y venta de bienes principalmente para ser revendidos a otras empresas o negocios.</t>
  </si>
  <si>
    <t xml:space="preserve">Comercio al por menor – retail
</t>
  </si>
  <si>
    <t>Compra y venta de bienes principalmente para el uso personal o del hogar.</t>
  </si>
  <si>
    <t xml:space="preserve">522-524 </t>
  </si>
  <si>
    <t>Instituciones de intermediación crediticia y financiera, fianzas, seguros y pensiones.</t>
  </si>
  <si>
    <t xml:space="preserve">511-515 </t>
  </si>
  <si>
    <t>Industria creativas</t>
  </si>
  <si>
    <t>Edición de periódicos y revistas, industria fílmica, video y sonido, radio y televisión.</t>
  </si>
  <si>
    <t>Manejo de residuos y desechos,
y servicios de remediación</t>
  </si>
  <si>
    <t>Recolección, tratamiento, disposición y recuperación de desechos, servicios de saneamiento y rehabilitación de zonas contaminadas.</t>
  </si>
  <si>
    <t>711-713</t>
  </si>
  <si>
    <t>Servicios artísticos, culturales,
deportivos, recreativos, y otros
servicios relacionados</t>
  </si>
  <si>
    <t>Servicios artísticos, museos, sitios de patrimonio cultural, de entretenimiento y otros servicios recreativos.</t>
  </si>
  <si>
    <t xml:space="preserve">71213, 71219
</t>
  </si>
  <si>
    <t>Servicios de conservación de la
naturaleza y el medio ambiente y
otros servicios relacionados</t>
  </si>
  <si>
    <t>Jardines botánicos, parques naturales, otros sitios para la conservación del patrimonio natural y cultural.</t>
  </si>
  <si>
    <t>811, 812, 814</t>
  </si>
  <si>
    <t>Servicios de reparación y
mantenimiento, personales y
domésticos</t>
  </si>
  <si>
    <t>Servicios educativos y
relacionados a la educación</t>
  </si>
  <si>
    <t>Servicios educativos de enseñanza y capacitación, presencial o remota, formal o no formal.</t>
  </si>
  <si>
    <t xml:space="preserve">531, 532 </t>
  </si>
  <si>
    <t>Servicios inmobiliarios y
mobiliarios</t>
  </si>
  <si>
    <t xml:space="preserve">621-624 </t>
  </si>
  <si>
    <t>Servicios médicos y
relacionados a la salud</t>
  </si>
  <si>
    <t>Consulta médica, clínicas, hospitales, residencias de asistencia social y de cuidado de la salud, otros servicios de asistencia social.</t>
  </si>
  <si>
    <t>541 excl. 5415, 561</t>
  </si>
  <si>
    <t>Servicios profesionales, corporativos, de negocios, científicos, técnicos y consultoría</t>
  </si>
  <si>
    <t>Servicios de consultoría, legal, contabilidad, auditoría, apoyo a los negocios</t>
  </si>
  <si>
    <t>Servicio de diseño de sistemas de cómputo y servicios relacionados</t>
  </si>
  <si>
    <t>Planeación y diseño de sistemas de cómputo, asesoría en la instalación de equipo y redes, desarrollo de software.</t>
  </si>
  <si>
    <t>517, 519</t>
  </si>
  <si>
    <t>Telecomunicaciones y otros servicios relacionados a la información</t>
  </si>
  <si>
    <t>Operadores de telecomunicaciones alámbricas e inalámbricas, servicios de acceso a internet. Excluye comercialización a través de internet y hospedaje de páginas web.</t>
  </si>
  <si>
    <t>Procesamiento electrónico de
información, hospedaje y otros
servicios relacionados</t>
  </si>
  <si>
    <t>Proporcionar servicios de pago de tiendas virtuales, de reservaciones, procesamiento electrónico de información, hospedaje, otros servicios de suministro de información.</t>
  </si>
  <si>
    <t>48-49, excl. 487</t>
  </si>
  <si>
    <t>Transportes y logística</t>
  </si>
  <si>
    <t>Transporte de personas y de carga, almacenamiento y mensajería. Excluye transporte turístico.</t>
  </si>
  <si>
    <t xml:space="preserve">487, 72 </t>
  </si>
  <si>
    <t>Turismo, hotelería, restaurantes
y preparación de alimentos</t>
  </si>
  <si>
    <t>Alojamiento temporal en hoteles, villas y similares; preparación de alimentos y bebidas para consumo inmediato.</t>
  </si>
  <si>
    <t>*Otro _________________________________________</t>
  </si>
  <si>
    <t xml:space="preserve">3. Cuestionario referente a Trayectoria del Equipo de Trabajo
</t>
  </si>
  <si>
    <t xml:space="preserve">1.Nombre del titular y/o del líder del equipo. </t>
  </si>
  <si>
    <t>2.Edad del titular y/o del líder equipo.</t>
  </si>
  <si>
    <t xml:space="preserve">3. Género del titular y/o del líder del equipo. 
</t>
  </si>
  <si>
    <t>Crecimiento de ventas de más de 50%</t>
  </si>
  <si>
    <t>Crecimiento de ventas entre 20 y 50%</t>
  </si>
  <si>
    <t>Crecimiento de ventas entre 5 y 20%</t>
  </si>
  <si>
    <t>Crecimiento de ventas entre 0 y 5%</t>
  </si>
  <si>
    <t>Decremento en ventas</t>
  </si>
  <si>
    <t>Normatividad y/o regulación</t>
  </si>
  <si>
    <t>Métodos de pago y sistemas de seguridad</t>
  </si>
  <si>
    <t xml:space="preserve"> Adquisición de clientes</t>
  </si>
  <si>
    <t>Logística y/o Market Place</t>
  </si>
  <si>
    <t>Ninguna</t>
  </si>
  <si>
    <t xml:space="preserve">Un bien </t>
  </si>
  <si>
    <t xml:space="preserve">Un servicio </t>
  </si>
  <si>
    <t>Ambos</t>
  </si>
  <si>
    <t xml:space="preserve">a) Mercado de consumidores (B2C – usuarios finales del bien o servicio son principalmente
consumidores individuales). </t>
  </si>
  <si>
    <t xml:space="preserve">b) Mercado de negocios (B2B – usuarios finales del bien o servicio son otras empresas o
negocios). </t>
  </si>
  <si>
    <t xml:space="preserve"> Servicios y productos médicos </t>
  </si>
  <si>
    <t xml:space="preserve"> Servicios educativos y relacionados con la educación </t>
  </si>
  <si>
    <t xml:space="preserve"> Turismo, hotelería, restaurantes y alimentos preparados </t>
  </si>
  <si>
    <t>Mi producto no está específicamente relacionado con estos sectores</t>
  </si>
  <si>
    <t>Agroindustrial</t>
  </si>
  <si>
    <t>Construcción</t>
  </si>
  <si>
    <t xml:space="preserve"> Generación de energías</t>
  </si>
  <si>
    <t xml:space="preserve"> Industria alimentaria, de bebidas y tabaco</t>
  </si>
  <si>
    <t>Industria aeronáutica y embarcaciones</t>
  </si>
  <si>
    <t>Industrias creativas</t>
  </si>
  <si>
    <t>Industria eléctrica y electrónica</t>
  </si>
  <si>
    <t>Industria química</t>
  </si>
  <si>
    <t>Industria textil, prendas de vestir e industrias del cuero</t>
  </si>
  <si>
    <t>Manejo de residuos y desechos, y servicios de remediación</t>
  </si>
  <si>
    <t>Servicios educativos y relacionados con la educación</t>
  </si>
  <si>
    <t>Servicios y productos médicos</t>
  </si>
  <si>
    <t>Turismo, hotelería, restaurantes y alimentos preparados</t>
  </si>
  <si>
    <t>Telecomunicaciones y otros servicios relacionados a la información (EXCLUYE APPS Y SOFTWARE)</t>
  </si>
  <si>
    <t>Transporte y logística</t>
  </si>
  <si>
    <t>El producto está enfocado en varias de estas industrias</t>
  </si>
  <si>
    <t>El producto no está enfocado en ninguna de industrias</t>
  </si>
  <si>
    <t xml:space="preserve">Construcción </t>
  </si>
  <si>
    <t xml:space="preserve">Generación de energías </t>
  </si>
  <si>
    <t xml:space="preserve">Industria alimentaria, de bebidas y tabaco </t>
  </si>
  <si>
    <t xml:space="preserve"> Industria aeronáutica y embarcaciones </t>
  </si>
  <si>
    <t xml:space="preserve">Industria de maquinaria y equipo  </t>
  </si>
  <si>
    <t xml:space="preserve">Industria de la madera, muebles, del papel, impresión e industrias relacionadas  </t>
  </si>
  <si>
    <t xml:space="preserve">Industria del plástico, del hule, del petróleo y del carbón </t>
  </si>
  <si>
    <t xml:space="preserve"> Industria eléctrica y electrónica  </t>
  </si>
  <si>
    <t xml:space="preserve">Industria metálica </t>
  </si>
  <si>
    <t xml:space="preserve"> Industria química  </t>
  </si>
  <si>
    <t xml:space="preserve"> Industria textil, prendas de vestir e industrias del cuero </t>
  </si>
  <si>
    <t xml:space="preserve"> Industrias no metálicas y otras industrias manufactureras  </t>
  </si>
  <si>
    <t xml:space="preserve">Comercio al por mayor  </t>
  </si>
  <si>
    <t xml:space="preserve">Comercio al por menor - retail  </t>
  </si>
  <si>
    <t xml:space="preserve">Industrias creativas  </t>
  </si>
  <si>
    <t xml:space="preserve">Manejo de residuos y desechos, y servicios de remediación </t>
  </si>
  <si>
    <t xml:space="preserve">Servicios artísticos, culturales, deportivos, recreativos, y otros servicios relacionados </t>
  </si>
  <si>
    <t xml:space="preserve"> Servicios de conservación de la naturaleza y el medio ambiente y otros servicios relacionados  </t>
  </si>
  <si>
    <t xml:space="preserve">Servicios de reparación y mantenimiento, personales y domésticos </t>
  </si>
  <si>
    <t xml:space="preserve"> Servicios educativos y relacionados a la educación  </t>
  </si>
  <si>
    <t xml:space="preserve">Servicios inmobiliarios y mobiliarios </t>
  </si>
  <si>
    <t xml:space="preserve">Servicios médicos y relacionados a la salud  </t>
  </si>
  <si>
    <t xml:space="preserve">Servicios profesionales, corporativos, de negocios, científicos, técnicos y consultoría  </t>
  </si>
  <si>
    <t xml:space="preserve">Servicio de diseño de sistemas de cómputo y servicios relacionados  </t>
  </si>
  <si>
    <t xml:space="preserve">Telecomunicaciones y otros servicios relacionados a la información </t>
  </si>
  <si>
    <t xml:space="preserve">Procesamiento electrónico de información, hospedaje y otros servicios relacionados, PRINCIPALMENTE A EMPRESAS Y OTROS NEGOCIOS (B2B)  </t>
  </si>
  <si>
    <t xml:space="preserve">Procesamiento electrónico de información, hospedaje y otros servicios relacionados, PRINCIPALMENTE A CONSUMIDORES FINALES (B2C)  </t>
  </si>
  <si>
    <t xml:space="preserve">Transportes y logística  </t>
  </si>
  <si>
    <t>Turismo, hotelería, restaurantes y preparación de alimentos</t>
  </si>
  <si>
    <t xml:space="preserve">De 18 a 25 años </t>
  </si>
  <si>
    <t xml:space="preserve">De 26 a 30 años </t>
  </si>
  <si>
    <t xml:space="preserve">De 31 a 40 años  </t>
  </si>
  <si>
    <t xml:space="preserve">De 41 a 50 años  </t>
  </si>
  <si>
    <t>De 51 años en adelante</t>
  </si>
  <si>
    <t>10. Describe brevemente (en un párrafo) las actividades generales de LA EMPRESA</t>
  </si>
  <si>
    <t>3. Teléfono de contacto del líder y/ o titular del equipo (de preferencia celular) con lada incluida a
10 dígitos</t>
  </si>
  <si>
    <t>2. Teléfono de la empresa con lada incluida a 10 dígitos</t>
  </si>
  <si>
    <t xml:space="preserve">1. Nombre comercial de la empresa. </t>
  </si>
  <si>
    <t xml:space="preserve">4. Correo electrónico 1 del líder del equipo. </t>
  </si>
  <si>
    <t>5. Correo electrónico 2 del líder del equipo.</t>
  </si>
  <si>
    <t>6. Dirección de sitio web. Si aún no tiene sitio web, indicar “NA”.</t>
  </si>
  <si>
    <t>7. Año en que la empresa comenzó operaciones. En caso de no haber iniciado operaciones,
indicar “NA”.</t>
  </si>
  <si>
    <t xml:space="preserve">9. Sector al que pertenece la EMPRESA de acuerdo a su principal actividad económica
(clasificación SCIAN).
</t>
  </si>
  <si>
    <t>Seleccionar….</t>
  </si>
  <si>
    <t>Seleccionar</t>
  </si>
  <si>
    <t>3. Cuestionario referente a Trayectoria del Equipo de Trabajo</t>
  </si>
  <si>
    <t xml:space="preserve">Hombre </t>
  </si>
  <si>
    <t>Mujer</t>
  </si>
  <si>
    <t>Viabilidad Técnica</t>
  </si>
  <si>
    <t>Viabilidad de Negocio</t>
  </si>
  <si>
    <t>IMPACTOS DEL PROYECTO</t>
  </si>
  <si>
    <t>Fuentes</t>
  </si>
  <si>
    <t>Monto en pesos (Total)</t>
  </si>
  <si>
    <t>Costo de financiamiento promedio (Porcentaje %)</t>
  </si>
  <si>
    <t>Porcentaje del total del financiamiento</t>
  </si>
  <si>
    <t>Total</t>
  </si>
  <si>
    <t>Conceptos</t>
  </si>
  <si>
    <t>Precio de venta promedio</t>
  </si>
  <si>
    <t>Resultado del ejercicio</t>
  </si>
  <si>
    <t>Concepto</t>
  </si>
  <si>
    <t>Costos y gastos de
producción</t>
  </si>
  <si>
    <t>Activo circulante</t>
  </si>
  <si>
    <t>Activo Fijo</t>
  </si>
  <si>
    <t>Activo diferido</t>
  </si>
  <si>
    <t>Total del Activo</t>
  </si>
  <si>
    <t>Pasivo CP</t>
  </si>
  <si>
    <t xml:space="preserve">Pasivo LP
</t>
  </si>
  <si>
    <t>Total del Pasivo</t>
  </si>
  <si>
    <t>Aportación socios fundadores</t>
  </si>
  <si>
    <t>Utilidades reinvertidas de ejercicios (años) anteriores</t>
  </si>
  <si>
    <t>Utilidad ejercicio (año) anterior</t>
  </si>
  <si>
    <t>Otras fuentes de capital contable (especifique)</t>
  </si>
  <si>
    <t>Total Capital contable</t>
  </si>
  <si>
    <t>Año</t>
  </si>
  <si>
    <t>Flujo</t>
  </si>
  <si>
    <t xml:space="preserve">Inversión total inicial del proyecto </t>
  </si>
  <si>
    <t>Flujo Neto de Efectivo ejercicio 2018</t>
  </si>
  <si>
    <t>Flujo Neto de Efectivo ejercicio 2019</t>
  </si>
  <si>
    <t>Indicador</t>
  </si>
  <si>
    <t>%</t>
  </si>
  <si>
    <t>Tasa Interna de Retorno</t>
  </si>
  <si>
    <t>Ventas</t>
  </si>
  <si>
    <t>Estudio de mercado y/o prueba piloto</t>
  </si>
  <si>
    <t>Otro tipo de validación</t>
  </si>
  <si>
    <t>El producto aún no está validado en el mercado meta</t>
  </si>
  <si>
    <t>Cliente</t>
  </si>
  <si>
    <t>Año de inicio</t>
  </si>
  <si>
    <t xml:space="preserve">Descripción del cliente </t>
  </si>
  <si>
    <t>% de ingresos 2016</t>
  </si>
  <si>
    <t>% de ingresos 2017 (proyectado)</t>
  </si>
  <si>
    <t xml:space="preserve">Competidor </t>
  </si>
  <si>
    <t xml:space="preserve">Breve descripción del producto competidor
(bien y/o servicio) </t>
  </si>
  <si>
    <t>Porcentaje de participación en el
mercado del producto competidor (o descripción del posicionamiento en caso de no tener el dato)</t>
  </si>
  <si>
    <t>Explica brevemente la ventaja competitiva del bien y/o servicio o modelo de negocio con respecto a tus competidores.</t>
  </si>
  <si>
    <t>Menciona las principales
debilidades del producto competidor (bien y/o servicio)</t>
  </si>
  <si>
    <t>Menciona las principales fortalezas del producto competidor (bien y/o servicio)</t>
  </si>
  <si>
    <t>13. Describe las alianzas estratégicas con las que cuenta la empresa, indicando puntualmente el nombre de los aliados. En caso de no contar con aliados, indicar “NA”.</t>
  </si>
  <si>
    <t>Viabilidad de Financiera</t>
  </si>
  <si>
    <t>Tasa de descuento</t>
  </si>
  <si>
    <t>Pasivo Largo Plazo (externo)</t>
  </si>
  <si>
    <t>Utilidad ejercicio (año) anterior (interna)</t>
  </si>
  <si>
    <t>Utilidades reinvertidas de ejercicios (años) anteriores (interna)</t>
  </si>
  <si>
    <t>Aportación socios fundadores (interna)</t>
  </si>
  <si>
    <t>Otras fuentes de capital contable (externa: ejemplo subsidio gubernamental, inversionistas externos)</t>
  </si>
  <si>
    <t>Ventas en unidades</t>
  </si>
  <si>
    <t>Ventas en pesos</t>
  </si>
  <si>
    <t>Costos y gastos de producción</t>
  </si>
  <si>
    <t>Utilidad bruta</t>
  </si>
  <si>
    <t>Gastos de operación</t>
  </si>
  <si>
    <t>Impuestos</t>
  </si>
  <si>
    <t>2019 (%)</t>
  </si>
  <si>
    <t>2018 (%)</t>
  </si>
  <si>
    <t xml:space="preserve">4. Lugar en el que radica actualmente el titular y/o del líder del equipo. </t>
  </si>
  <si>
    <t xml:space="preserve">País: </t>
  </si>
  <si>
    <t xml:space="preserve">Estado: </t>
  </si>
  <si>
    <t xml:space="preserve">Ciudad: </t>
  </si>
  <si>
    <t xml:space="preserve">No </t>
  </si>
  <si>
    <t>CEO de la empresa</t>
  </si>
  <si>
    <t>Director general</t>
  </si>
  <si>
    <t xml:space="preserve">Socio principal </t>
  </si>
  <si>
    <t>Director de área</t>
  </si>
  <si>
    <t>24. Para cada uno de los integrantes del equipo principal (sin incluir al líder) especificar lo siguiente, comenzando por el que tenga mayor rango (MÁXIMO 5 INTEGRANTES).</t>
  </si>
  <si>
    <t>Premisas</t>
  </si>
  <si>
    <t>Justificar y/o señalar las fuentes de información consultadas</t>
  </si>
  <si>
    <t>Tasa de Impuestos ISR</t>
  </si>
  <si>
    <t xml:space="preserve">PTU
</t>
  </si>
  <si>
    <t>1. Indica el valor de cada premisa financiera por cada año señalado y explica la determinación de cada una:</t>
  </si>
  <si>
    <t>TIIE. Tasa de Interés  Interbancaria de Equilibrio.</t>
  </si>
  <si>
    <t>Inflación Anual (%)</t>
  </si>
  <si>
    <t>Tipo de cambio peso por dólar (USD)</t>
  </si>
  <si>
    <t>Nombre:</t>
  </si>
  <si>
    <t xml:space="preserve">Puesto: </t>
  </si>
  <si>
    <t>Experiencia profesional más relevante relacionada con las actividades y/o necesidades de la empresa. Se sugiere un formato tipo CV que incluya fechas, puesto, nombre de compañía, resumen de actividades y logros de los trabajos más relevantes. Si no cuenta con experiencia relevante indicar “No Aplica”.</t>
  </si>
  <si>
    <t>v. Experiencia en emprendimientos anteriores (haber realizado en años anteriores la gestión y desarrollo de uno o varios proyectos para iniciar un negocio). Si no cuenta con emprendimientos anteriores indicar “No Aplica”.</t>
  </si>
  <si>
    <t xml:space="preserve">Trayectoria educativa relevante. Se sugiere un formato tipo CV que incluya fechas, grado académico, nombre de la institución. Si no cuenta con trayectoria educativa indicar “No Aplica” </t>
  </si>
  <si>
    <t>1. Describe el proceso de producción del producto (bien y/o servicio) al que se refiere la solicitud.</t>
  </si>
  <si>
    <t>Requerimientos técnicos
relevantes</t>
  </si>
  <si>
    <t>Indicar con una X los
requerimientos que le
hacen falta a la empresa
para realizar el producto
(bien y/o servicio).</t>
  </si>
  <si>
    <t>3. Describe los requerimientos laborales relevantes para la realización/comercialización del producto (bien y/o servicio). En caso de ser varios empleados en el mismo puesto o actividad mencionarlo en una categoría.</t>
  </si>
  <si>
    <t xml:space="preserve">Puesto </t>
  </si>
  <si>
    <t>Nivel de estudios y especialización</t>
  </si>
  <si>
    <t>Objetivo</t>
  </si>
  <si>
    <t xml:space="preserve">Se cumple </t>
  </si>
  <si>
    <t>En proceso de
cumplimiento</t>
  </si>
  <si>
    <t>Ya la tiene</t>
  </si>
  <si>
    <t>Indicar con una X los requerimientos con los que
cuenta actualmente la empresa para realizar el producto (bien y/o servicio)</t>
  </si>
  <si>
    <t>2. Describe los requerimientos técnicos más relevantes para la realización/comercialización del producto (bien y/o servicio) al que se refiere la solicitud (ejemplo: los requerimientos técnicos pueden ser maquinaria de ciertas características, software, tecnología, materiales especializados, etc.).</t>
  </si>
  <si>
    <t>No se
cumple</t>
  </si>
  <si>
    <t>Crecimiento de empleos  de más de 50%</t>
  </si>
  <si>
    <t>Crecimiento de empleos entre 20 y 50%</t>
  </si>
  <si>
    <t>Crecimiento de empleos entre 5 y 20%</t>
  </si>
  <si>
    <t>Decremento en empleos</t>
  </si>
  <si>
    <t>Crecimiento de utilidades entre 20 y 50%</t>
  </si>
  <si>
    <t>Crecimiento de utilidades entre 5 y 20%</t>
  </si>
  <si>
    <t>Decremento en utilidades</t>
  </si>
  <si>
    <t>Crecimiento de utilidades entre 0 y 5%</t>
  </si>
  <si>
    <t>Crecimiento de empleos entre 0 y 5%</t>
  </si>
  <si>
    <t>Crecimiento de utilidades  de más de 50%</t>
  </si>
  <si>
    <t>Situación ANTES del proyecto</t>
  </si>
  <si>
    <t>MONTO</t>
  </si>
  <si>
    <t> </t>
  </si>
  <si>
    <t>Número de empleado(s) actual(es) en este puesto</t>
  </si>
  <si>
    <t xml:space="preserve">2.1  En caso de indicar “otras fuentes” menciona las fuentes específicas y sus costos. En caso de no tener otras fuentes, indicar “No Aplica”. </t>
  </si>
  <si>
    <t xml:space="preserve">4.1 Justifica la proyección de ventas anuales (por ejemplo: explique evolución en precios, volumen, factores de crecimiento, etc.) </t>
  </si>
  <si>
    <t xml:space="preserve">5. Completa el Balance General de la empresa de 2016 (pesos). Si no hay valores en algún rubro, indicar “0”. </t>
  </si>
  <si>
    <t xml:space="preserve">6. Completa el cuadro de inversión total inicial y flujos netos de efectivo con respecto a las actividades establecidas en la solicitud para los años señalados (pesos). Asume que recibirás el apoyo solicitado al INADEM. </t>
  </si>
  <si>
    <t>6.1 Indica los supuestos utilizados para la determinación de los flujos netos de efectivo (ejemplo: amortización de créditos, adquisición de activo fijo, etc.)</t>
  </si>
  <si>
    <t xml:space="preserve">6.2 Indica la Tasa de Descuento y Tasa Interna de Retorno (TIR). </t>
  </si>
  <si>
    <t xml:space="preserve">6.3 Justifica la tasa de descuento seleccionada. </t>
  </si>
  <si>
    <t xml:space="preserve">1. Describe las características del mercado meta de tu producto (bien y/o servicio) al que se refiere esta solicitud. Se sugiere incluir datos demográficos, geográficos, psicográficos, sectoriales, y/ o los que consideres importantes. (Nota: Si tu producto o servicio implica el uso de internet o teléfono móvil para tus consumidores, te sugerimos evitar incluir únicamente estadísticas generales de uso de teléfono móvil e internet). 
</t>
  </si>
  <si>
    <t xml:space="preserve">2. Describe cual es la tendencia del mercado al cual va dirigido el producto (bien y/o servicio) al que se refiere esta solicitud. Se sugiere basar el análisis en datos estadísticos y/o fuentes como reportes, estudios de mercado etc. a nivel nacional e internacional. (Nota: Si tu producto o servicio implica el uso de internet o teléfono móvil para tus consumidores, te sugerimos evitar incluir únicamente estadísticas generales de uso de teléfono móvil e internet). </t>
  </si>
  <si>
    <t>3. Con base en las respuestas 1 y 2, indica el número de clientes potenciales a los cuales va dirigido el bien y/o servicio al que se refiere el proyecto. Si tienes diferentes tipos de clientes, desglosa por tipo de cliente potencial.</t>
  </si>
  <si>
    <t xml:space="preserve">4.  Indica el gasto promedio en pesos estimado por cliente. Si es necesario desglosa por tipo de cliente. </t>
  </si>
  <si>
    <t xml:space="preserve">6. ¿Cómo has validado tu producto en el mercado meta? </t>
  </si>
  <si>
    <t>7. Describe brevemente el proceso de validación y principales resultados. En caso de no haberlo validado aún, indicar “NA”.</t>
  </si>
  <si>
    <t>8. Describe quiénes son tus principales clientes actuales y el porcentaje de ingresos que generan. Si aún no tienes clientes, escribe “No aplica”. Si el cliente son consumidores finales se sugiere agregar por tipo de cliente o información demográfica relevante.</t>
  </si>
  <si>
    <t>9. Describe las principales fortalezas y debilidades de tus competidores y su porcentaje de participación en el mercado. Se sugiere incluir a la competencia directa, indirecta, nacional, internacional, etc. En caso de no contar con datos de participación, describe el posicionamiento de la competencia. Llenar con al menos un competidor.</t>
  </si>
  <si>
    <t>11. Describe las barreras de entrada para que tu producto acceda o se expanda en el mercado: obstáculos generales que dificultan el acceso al mercado, por ejemplo: prácticas monopólicas, costos por cambio de proveedor, regulaciones, acceso a canales de distribución, etc.</t>
  </si>
  <si>
    <t>Datos Generales del proyecto</t>
  </si>
  <si>
    <t>Nombre del proyecto:</t>
  </si>
  <si>
    <t>Máx. 300 caracteres</t>
  </si>
  <si>
    <t>Cobertura:</t>
  </si>
  <si>
    <t>Nacional</t>
  </si>
  <si>
    <t>Ciudad de México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</si>
  <si>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</si>
  <si>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</si>
  <si>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</si>
  <si>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</si>
  <si>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</si>
  <si>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</si>
  <si>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</si>
  <si>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</si>
  <si>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Durango</t>
  </si>
  <si>
    <t>Guanajuato</t>
  </si>
  <si>
    <t>Guerrero</t>
  </si>
  <si>
    <t>Hidalgo</t>
  </si>
  <si>
    <t>Michoacán de Ocampo</t>
  </si>
  <si>
    <t>Jalisco</t>
  </si>
  <si>
    <t>México</t>
  </si>
  <si>
    <t>Morelos</t>
  </si>
  <si>
    <t>Nayarit</t>
  </si>
  <si>
    <t>Nuevo León</t>
  </si>
  <si>
    <t>Oaxaca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</si>
  <si>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</si>
  <si>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</si>
  <si>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</si>
  <si>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</si>
  <si>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</si>
  <si>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</si>
  <si>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</si>
  <si>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</si>
  <si>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 xml:space="preserve">Veracruz </t>
  </si>
  <si>
    <t>Zacatecas</t>
  </si>
  <si>
    <t xml:space="preserve">Yucatán </t>
  </si>
  <si>
    <t>Estado con mayor impacto de su proyecto:</t>
  </si>
  <si>
    <t>Monto total:</t>
  </si>
  <si>
    <t>Duración</t>
  </si>
  <si>
    <t>Video y datos de la empresa</t>
  </si>
  <si>
    <t>1. Dirección del proyecto</t>
  </si>
  <si>
    <t>Código postal:</t>
  </si>
  <si>
    <t>Calle:</t>
  </si>
  <si>
    <t>Núm. Int.</t>
  </si>
  <si>
    <t>2. Resumen ejecutivo del proyecto</t>
  </si>
  <si>
    <t>Descripción</t>
  </si>
  <si>
    <t>Máx. 4,000 caracteres</t>
  </si>
  <si>
    <t>Máx. 1,000 caracteres</t>
  </si>
  <si>
    <t>Incluye de manera clara y precisa, la información sobre tu proyecto. Se sugiere la siguiente información:</t>
  </si>
  <si>
    <t>1. En qué consiste el proyecto;</t>
  </si>
  <si>
    <t xml:space="preserve">4. Cuáles son los beneficios e impactos que se lograrán con la ejecución del proyecto. </t>
  </si>
  <si>
    <t>5. Población a beneficiar (directa e indirectamente)</t>
  </si>
  <si>
    <t>6. Por que es importante obtener el apoyo al FNE;</t>
  </si>
  <si>
    <t>3. Calendario de actividades</t>
  </si>
  <si>
    <t>2. Señala los meses durante los meses que se realizará la actividad. (no es necesario que sean consecutivos)</t>
  </si>
  <si>
    <t>3. Cada rubro de apoyo seleccionado debe contar con por lo menos una actividad.</t>
  </si>
  <si>
    <t>Rubro de apoyo</t>
  </si>
  <si>
    <t>Seleccionar..</t>
  </si>
  <si>
    <t>Servicios de desarrollo de software</t>
  </si>
  <si>
    <t>Certificaciones para productos, procesos y talento humano</t>
  </si>
  <si>
    <t>Desarrollo de habilidades empresariales para tomadores de decisiones</t>
  </si>
  <si>
    <t>Servicios de consultoría legal y/o fuentes de financiamiento</t>
  </si>
  <si>
    <t>Diseño e implementación de estrategia comercial</t>
  </si>
  <si>
    <t>4. Cuestionario de duplicidad de apoyo</t>
  </si>
  <si>
    <t>Si</t>
  </si>
  <si>
    <t>5. Cuestionario de productividad</t>
  </si>
  <si>
    <t>Alto Impacto</t>
  </si>
  <si>
    <t>Cultura</t>
  </si>
  <si>
    <t>Social</t>
  </si>
  <si>
    <t>Ambiental</t>
  </si>
  <si>
    <t xml:space="preserve">Ninguna </t>
  </si>
  <si>
    <t>1. El proyecto que estoy presentando es de: (selecciona una sola con una "X")</t>
  </si>
  <si>
    <t>2. De las siguientes características, indica con cuáles cuenta tu proyecto (indica con una "X" solo las que apliquen)</t>
  </si>
  <si>
    <t>Cuenta con productos (bienes y/o servicios) diferenciados.</t>
  </si>
  <si>
    <t>Resuelve problemas de manera efectiva</t>
  </si>
  <si>
    <t>Genera un impacto global</t>
  </si>
  <si>
    <t>Es económicamente rentable</t>
  </si>
  <si>
    <t>Es escalable</t>
  </si>
  <si>
    <t>Ninguna de las anteriores</t>
  </si>
  <si>
    <t>Crédito</t>
  </si>
  <si>
    <t>Capital</t>
  </si>
  <si>
    <t>Financiamiento colectivo</t>
  </si>
  <si>
    <t>Otras</t>
  </si>
  <si>
    <t>3. Consideras que el financiamiento más adecuado para desarrollar o consolidar tu proyecto es: (marca con una "X")</t>
  </si>
  <si>
    <t>Explica por qué:</t>
  </si>
  <si>
    <t>Sí</t>
  </si>
  <si>
    <t>4. Tu empresa, ¿es un modelo de franquicia? (marca con una "X")</t>
  </si>
  <si>
    <t>Franquiciante</t>
  </si>
  <si>
    <t>Franquiciatario</t>
  </si>
  <si>
    <t>(se adjunta doc. Que acredite el título)</t>
  </si>
  <si>
    <t>5. En caso de ser afirmativa la pregunta anterior responder, ¿qué tipo de franquicia es tu empresa? (marca con una "X")</t>
  </si>
  <si>
    <t>6. ¿En qué etapa  o fase se encuentra el bien y/o servicio relacionado con esta solicitud? Si realiza varias de estas actividades simultáneamente o en ciclo elija la fase más avanzada (seleccionar con una "X" sólo una)</t>
  </si>
  <si>
    <t>4. Valor de los activos fijos antes de iniciar el proyecto</t>
  </si>
  <si>
    <t xml:space="preserve">1. Investigación.- Acciones dirigidas a adquirir nuevos conocimientos y comprobar teorías, ideas e hipótesis orientadas al desarrollo de bienes , procesos o servicios. </t>
  </si>
  <si>
    <t>3. Primeras ventas.- En esta etapa se cuenta ya con la validación del mercado y se lanza el producto (bien y/ o el servicio) formalmente a través de la fuerza de ventas con la finalidad de lograr los primeros contratos y a generación de ingresos.</t>
  </si>
  <si>
    <t>4. Crecimiento del modelo de negocio.- En esta etapa, el producto (bien y/o servicio) ya logró sus primeras ventas y se centra en ampliar su cartera de clientes y aumentar su participación en el mercado</t>
  </si>
  <si>
    <t>5. Expansión.- Incluye la etapa de escalabilidad de la empresa, es decir un crecimiento acelerado y la apertura de nuevos mercados.</t>
  </si>
  <si>
    <t xml:space="preserve">6. Consolidación.- El producto y la empresa se encuentran bien posicionados en el mercado y son reconocidos como un actor clave en su industria, por el nivel de ventas o la tendencia en sus operaciones </t>
  </si>
  <si>
    <t>2. Desarrollo del producto (bien y/o servicio) (validación, producto mínimo viable).- Aplicación de los resultados de la etapa de investigación para la fabricación de nuevos materiales, productos, procesos o desarrollo de servicios, y se cuenta por primera vez con un producto o servicio inicial que puede ser probado en el mercado.</t>
  </si>
  <si>
    <t xml:space="preserve">     *Duración máxima de 3 minutos con cero segundos y en español.</t>
  </si>
  <si>
    <t xml:space="preserve">     *Video disponible por lo menos durante la ejecución del proyecto.</t>
  </si>
  <si>
    <t xml:space="preserve">     3.2 ¿Qué producto o servicio ofrece tu empresa?</t>
  </si>
  <si>
    <t xml:space="preserve">     3.3 ¿Quién o quienes conforman el equipo de trabajo para la realización del proyecto, mencionando por cada miembro del equipo, nombre, profesión y el rol que desempeña en el proyecto?</t>
  </si>
  <si>
    <t xml:space="preserve">     3.4 ¿Cómo generará ingresos la empresa con el proyecto que presentas?</t>
  </si>
  <si>
    <t xml:space="preserve">     3.5 ¿Cuál es la problemática y/o necesidad identificada?</t>
  </si>
  <si>
    <t xml:space="preserve">     3.6 ¿Cómo resuelves con el proyecto la problemática y/o necesidad identificada?</t>
  </si>
  <si>
    <t xml:space="preserve">     3.7 ¿Por qué consideras que tu proyecto es de alto impacto?</t>
  </si>
  <si>
    <t>Máx. 800 caracteres</t>
  </si>
  <si>
    <t>11. Indica en qué proceso de la cadena de valor del comercio electrónico participa la empresa:</t>
  </si>
  <si>
    <t>12. Especifica cómo participa:</t>
  </si>
  <si>
    <t>13. El producto que ofrece la empresa (en relación a este proyecto) es:</t>
  </si>
  <si>
    <t>14. ¿A qué mercado está principalmente dirigido el producto (bien y/o servicio) relacionado con la solicitud de apoyo? Si los usuarios finales del producto son ambos consumidores y empresas, por favor elige el que tenga mayor relevancia respecto a ventas.</t>
  </si>
  <si>
    <t>16. Si la empresa ha sido incubada y/o acelerada, especificar el nombre de la incubadora y /o aceleradora y el periodo de estas actividades</t>
  </si>
  <si>
    <t>17.Si la empresa ha ganado algún concurso de emprendimiento, especificar el nombre del concurso, país y año.</t>
  </si>
  <si>
    <t>18. Currículum de la empresa (trayectoria, organización, características e información que consideres relevante sobre tu empresa).</t>
  </si>
  <si>
    <t>Productos agrícolas, fertilizantes y otros agroquímicos</t>
  </si>
  <si>
    <t>Generación, transmisión y distribución de energía eléctrica.</t>
  </si>
  <si>
    <t>Fabricación y reconstrucción de equipo aeroespacial, embarcaciones y otro equipo de transporte.</t>
  </si>
  <si>
    <t>Servicios de reparación, mantenimiento y limpieza.</t>
  </si>
  <si>
    <t>Servicios de venta y alquiler de inmuebles</t>
  </si>
  <si>
    <t>Máx. 500 caracteres</t>
  </si>
  <si>
    <t>Máx. 3,000 caracteres</t>
  </si>
  <si>
    <t>19. Describe en un párrafo EL PRODUCTO (bien y/o servicio) que ofrece/ ofrecerá la empresa en relación al proyecto</t>
  </si>
  <si>
    <t>20.Describe de manera detallada pero concisa, por cada rubro solicitado, el beneficio que el apoyo del INADEM traerá a la empresa. Para describir los beneficios se sugiere ser específico y en la medida de lo posible utilizar indicadores de desempeño (por ejemplo: crecimiento de ventas, costos, acceso a mercado, etc.).</t>
  </si>
  <si>
    <t>21. Etapa a la que se pretende llegar con la implementación del recurso solicitado (ELEGIR DE ACUERDO A LAS OPCIONES: (marca solo una con una "X")</t>
  </si>
  <si>
    <t>1. Ventas anuales antes de iniciar el proyecto</t>
  </si>
  <si>
    <t>2. Suma de remuneraciones de todos los empleados antes de iniciar el proyecto:</t>
  </si>
  <si>
    <t>3. Monto total histórico invertido en las capacitaciones de los empleados presentes antes de iniciar el proyecto:</t>
  </si>
  <si>
    <t>5. Consumo anual de energía eléctrica antes de iniciar el proyecto.</t>
  </si>
  <si>
    <t>Primeras ventas.- En esta etapa se cuenta ya con la validación del mercado y se lanza el producto (bien y/ o el servicio) formalmente a través de la fuerza de ventas con la finalidad de lograr los primeros contratos y a generación de ingresos.</t>
  </si>
  <si>
    <t>Crecimiento del modelo de negocio.- En esta etapa, el producto (bien y/o servicio) ya logró sus primeras ventas y se centra en ampliar su cartera de clientes y aumentar su participación en el mercado</t>
  </si>
  <si>
    <t>Expansión.- Incluye la etapa de escalabilidad de la empresa, es decir un crecimiento acelerado y la apertura de nuevos mercados.</t>
  </si>
  <si>
    <t xml:space="preserve">Consolidación.- El producto y la empresa se encuentran bien posicionados en el mercado y son reconocidos como un actor clave en su industria, por el nivel de ventas o la tendencia en sus operaciones </t>
  </si>
  <si>
    <t xml:space="preserve">Otra (Especifique) </t>
  </si>
  <si>
    <r>
      <rPr>
        <sz val="11"/>
        <color rgb="FF11AC5D"/>
        <rFont val="Nunito Sans ExtraBold"/>
      </rPr>
      <t xml:space="preserve">Definición de titular y/o líder del equipo </t>
    </r>
    <r>
      <rPr>
        <sz val="11"/>
        <color rgb="FF11AC5D"/>
        <rFont val="Nunito Sans"/>
      </rPr>
      <t>- CEO, director general, socio principal o director de área encargado de liderar al equipo para la realización de actividades a las que se refiere esta solicitud.</t>
    </r>
  </si>
  <si>
    <t>5. Describe la experiencia profesional del titular y/o líder del equipo más relevante (experiencia laboral/empresarial previa que sea relevante para el trabajo que desempeña en su posición actual). Se sugiere un formato tipo CV que incluya fechas, puesto, nombre de compañía, resumen de actividades y logros de los trabajos más relevantes. Si no cuenta con experiencia profesional relevante indicar “No Aplica”.</t>
  </si>
  <si>
    <t>6. En caso de haber realizado emprendimientos en años anteriores (gestión y desarrollo de uno o varios proyectos para iniciar un negocio), describe brevemente cada uno de ellos y los resultados obtenidos. Sugerimos incluir también aquellos proyectos que no resultaron conforme a lo planeado y tus aprendizajes. Si no cuenta con emprendimientos anteriores indicar “No Aplica”.</t>
  </si>
  <si>
    <t>Máx. 2000 caracteres</t>
  </si>
  <si>
    <t>Máx. 1000 caracteres</t>
  </si>
  <si>
    <t xml:space="preserve"> 7. Señala la trayectoria académica del titular y/o líder del equipo. </t>
  </si>
  <si>
    <t>8. ¿Cómo relaciona el titular y/o líder del equipo su formación educativa con las actividades/necesidades de la empresa? Si no hay relación entre su formación educativa y las actividades/necesidades de la empresa indicar “No Aplica”.</t>
  </si>
  <si>
    <t xml:space="preserve">9. ¿Qué puesto ocupa el titular y/o el líder del equipo en la empresa? (marque con una "X" el que mejor defina su participación) </t>
  </si>
  <si>
    <t>10. ¿Qué porcentaje de tiempo a la semana le dedica a la empresa en promedio el titular y/o líder del equipo? (Poner número de 0 a 100)</t>
  </si>
  <si>
    <t>11. Además del titular y/o líder del equipo, menciona el número de integrantes que conforman el equipo principal de trabajo. Si no hay más integrantes además del líder del equipo, responder “0”. (máximo 5)</t>
  </si>
  <si>
    <t>Máx. 3000 caracteres</t>
  </si>
  <si>
    <t>Número de empleado(s) a contratar en este puesto</t>
  </si>
  <si>
    <t>4.  ¿La empresa cuenta con derechos de propiedad intelectual (por ejemplo: registros, marcas, patentes, derechos de autor etc.) y/o están en proceso de obtenerse? (marca con una "X")</t>
  </si>
  <si>
    <t>5. En caso de ser afirmativa la pregunta anterior, especifica con qué derechos de propiedad intelectual cuenta y cuáles están en proceso de obtenerse. Si no tiene poner "No Aplica"</t>
  </si>
  <si>
    <t>Normatividad (máx. 500 caracteres)</t>
  </si>
  <si>
    <t>Objetivo (máx. 1000 caracteres)</t>
  </si>
  <si>
    <t xml:space="preserve">En proceso de obtenerla </t>
  </si>
  <si>
    <t>Objetivo (máx. 500 caracteres)</t>
  </si>
  <si>
    <t>Certificación (máx. 500 caracteres)</t>
  </si>
  <si>
    <t xml:space="preserve">7. Indica la normatividad (normas, requerimientos legales, reglas, etc.) que requiere para producir y/o comercializar el producto (bien y/o servicio), describiendo de manera breve cuál es el objetivo de cada norma. Indicar con una X si se cumple con la normatividad, está en proceso de cumplirla o si no se cumple con ella. </t>
  </si>
  <si>
    <t>8. ¿La empresa tiene certificaciones y/o está en proceso de obtenerlas?</t>
  </si>
  <si>
    <t>9. En caso de ser afirmativa la pregunta anterior, especifica con qué certificaciones cuenta la empresa, cuáles están en proceso de obtenerse y su objetivo (marcar con una "X").</t>
  </si>
  <si>
    <t xml:space="preserve">10. ¿Cuáles son los principales riesgos técnicos para producir y/o comercializar su producto? </t>
  </si>
  <si>
    <t>11. ¿Cómo los mitigas?</t>
  </si>
  <si>
    <t>2.Fuentes de Financiamiento en 2018 consideradas para las actividades para las que solicitó el apoyo. Indica las fuentes internas (ejemplo: aportaciones de socios fundadores), fuentes externas (ejemplo: crédito bancario, subsidio gubernamental), su costo (tasa de interés para pasivos o porcentaje de participación de la empresa para aportaciones) y porcentaje del total del financiamiento. Indicar 0 si no aplica.</t>
  </si>
  <si>
    <t xml:space="preserve">3 . Completa el Estado de Resultados de la línea de producto(s) (bien y/o servicio a los que se refiere la solicitud) a 3 años. Indica valores en pesos. Asume que obtienes el apoyo del INADEM. En caso de no contar con información  respecto al 2017, poner “0” cero. </t>
  </si>
  <si>
    <t>2020 (%)</t>
  </si>
  <si>
    <t>4. Conforme al estado de resultados presentado en la pregunta anterior, completa el crecimiento de las ventas, de los costos y gastos de producción.</t>
  </si>
  <si>
    <t xml:space="preserve">4.2 Justifica la proyección de costos y gastos de producción y operación (por ejemplo: cambios en costos de insumos, etc.). </t>
  </si>
  <si>
    <r>
      <rPr>
        <b/>
        <i/>
        <sz val="11"/>
        <color rgb="FFEF464C"/>
        <rFont val="Nunito Sans"/>
      </rPr>
      <t>Evaluación de la rentabilidad de las inversiones a realiza.</t>
    </r>
    <r>
      <rPr>
        <b/>
        <sz val="11"/>
        <color theme="1"/>
        <rFont val="Nunito Sans"/>
      </rPr>
      <t xml:space="preserve">
</t>
    </r>
    <r>
      <rPr>
        <b/>
        <sz val="11"/>
        <color rgb="FF5C7484"/>
        <rFont val="Nunito Sans"/>
      </rPr>
      <t xml:space="preserve">Se sugiere incluir </t>
    </r>
    <r>
      <rPr>
        <b/>
        <sz val="11"/>
        <color rgb="FFEF464C"/>
        <rFont val="Nunito Sans"/>
      </rPr>
      <t>documento adjunto con información que corresponda a la elaboración del modelo financiero</t>
    </r>
    <r>
      <rPr>
        <b/>
        <sz val="11"/>
        <color rgb="FF5C7484"/>
        <rFont val="Nunito Sans"/>
      </rPr>
      <t xml:space="preserve">  (detalle del cálculo del flujo de efectivo, tasa de descuento y TIR con todos los supuestos, fórmula utilizada y su explicación).
</t>
    </r>
  </si>
  <si>
    <t>Flujo Neto de Efectivo ejercicio 2020</t>
  </si>
  <si>
    <r>
      <t xml:space="preserve">5. Indica </t>
    </r>
    <r>
      <rPr>
        <b/>
        <sz val="11"/>
        <color rgb="FFEF464C"/>
        <rFont val="Nunito Sans"/>
      </rPr>
      <t xml:space="preserve">con número </t>
    </r>
    <r>
      <rPr>
        <b/>
        <sz val="11"/>
        <color theme="1"/>
        <rFont val="Nunito Sans"/>
      </rPr>
      <t>(en MXN) cuál es el valor del mercado en pesos al cual va dirigido el bien o servicio al que se refiere la solicitud (El valor del mercado es el número de clientes potenciales x gasto promedio).</t>
    </r>
  </si>
  <si>
    <t>12. Explica, cómo mitigas las barreras de entrada</t>
  </si>
  <si>
    <t>1. Modelo de Negocio</t>
  </si>
  <si>
    <t>1. Describe brevemente el esquema de negocio que realiza la empresa para generar ingresos.</t>
  </si>
  <si>
    <r>
      <t xml:space="preserve">Alcance de la alianza </t>
    </r>
    <r>
      <rPr>
        <b/>
        <sz val="11"/>
        <color rgb="FF11AC5D"/>
        <rFont val="Nunito Sans"/>
      </rPr>
      <t>(máx. 1000 caracteres)</t>
    </r>
  </si>
  <si>
    <t>1. Indica con un X y describe en qué elementos de la cadena de valor, el modelo de negocio presenta:</t>
  </si>
  <si>
    <t>2. Con base en la respuesta anterior, indica con una X la casilla que corresponda y justifica tu respuesta (las casillas seleccionadas, deben coincidir con la anterior):</t>
  </si>
  <si>
    <r>
      <t xml:space="preserve">Justifique su respuesta </t>
    </r>
    <r>
      <rPr>
        <b/>
        <sz val="11"/>
        <color rgb="FF11AC5D"/>
        <rFont val="Nunito Sans"/>
      </rPr>
      <t>(máx. 1000 caracteres)</t>
    </r>
  </si>
  <si>
    <r>
      <t xml:space="preserve">Justifica tu respuesta </t>
    </r>
    <r>
      <rPr>
        <b/>
        <sz val="11"/>
        <color rgb="FF11AC5D"/>
        <rFont val="Nunito Sans"/>
      </rPr>
      <t>(máximo 2000 caracteres)</t>
    </r>
  </si>
  <si>
    <r>
      <t xml:space="preserve">7. Describe puntualmente el impacto directo (externo) que genera/generará tu modelo de negocio. Indica las variables que estás considerando. </t>
    </r>
    <r>
      <rPr>
        <b/>
        <sz val="11"/>
        <color rgb="FFEF464C"/>
        <rFont val="Nunito Sans"/>
      </rPr>
      <t>Se deberá justificar la respuesta con base en estudios, datos y proyecciones sustentadas.</t>
    </r>
    <r>
      <rPr>
        <b/>
        <sz val="11"/>
        <color theme="1"/>
        <rFont val="Nunito Sans"/>
      </rPr>
      <t xml:space="preserve"> Las variables pueden ser en el ámbito: económico/sectorial, ambiental, social, etc. Indica “No Aplica” si el modelo de negocios no tiene impactos directos externos.</t>
    </r>
  </si>
  <si>
    <t>5. El proyecto con el que estás participando, utiliza o desarrolla alguna de estas tecnologías (marca con una "X":</t>
  </si>
  <si>
    <t>Blockchain</t>
  </si>
  <si>
    <t>Inteligencia artificial y/o machine learning</t>
  </si>
  <si>
    <t>Internet de las cosas</t>
  </si>
  <si>
    <t>Data science</t>
  </si>
  <si>
    <t>Big Data</t>
  </si>
  <si>
    <t>No Aplica</t>
  </si>
  <si>
    <t>La utilizo</t>
  </si>
  <si>
    <t>La desarrollo</t>
  </si>
  <si>
    <t>Tecnología</t>
  </si>
  <si>
    <t>6. Para el caso de que la utilices, Explica de manera detallada cómo la utilizas y el beneficio que obtiene la empresa utilizando dicha tecnología. Si no utiliza o desarrolla alguna de las tecnologías indicar "No Aplica"</t>
  </si>
  <si>
    <t>7. En el caso de que la desarrolles, explicar de manera detallada en qué consiste el desarrollo y el fin del mismo. Si no utiliza o desarrolla alguna de las tecnologías indicar "No Aplica"</t>
  </si>
  <si>
    <t>Cambio climático</t>
  </si>
  <si>
    <t>1. En caso de que tu proyecto, atienda una problemática ambiental, señala cuál es la principal problemática que resuelve tu producto (bien y/o servicio) o modelo de negocios (marca con una "X" una sola):</t>
  </si>
  <si>
    <t>Biodiversidad</t>
  </si>
  <si>
    <t>Pérdida de especies</t>
  </si>
  <si>
    <t>Contaminación</t>
  </si>
  <si>
    <t>Ciclos de fósforo y nitrógeno</t>
  </si>
  <si>
    <t>Asuntos marino</t>
  </si>
  <si>
    <t>Desertificación</t>
  </si>
  <si>
    <t>No aplica</t>
  </si>
  <si>
    <t>2. En el caso de que tu proyecto, tenga un impacto social; elige a cuál de los siguientes grupos vulnerables considerados en la Ley de Asistencia Social está dirigido el proyecto  (marca con una "X" una sola):</t>
  </si>
  <si>
    <t>3. En el caso de que tu proyecto tenga un impacto cultural, explica como tu producto ya sea un bien o un servicio, promueve la creatividad de la industria artística y creativa. (Si no aplica poner "N/A"</t>
  </si>
  <si>
    <t>Adultos Mayores</t>
  </si>
  <si>
    <t>En gestación o lactancia, madres adolescentes y madres solas al cuidado de hijos menores de edad</t>
  </si>
  <si>
    <t>En situación de abandono</t>
  </si>
  <si>
    <t>En situación de explotación (incluyendo la sexual)</t>
  </si>
  <si>
    <t>En desamparo, marginación o maltrato</t>
  </si>
  <si>
    <t>Con discapacidad</t>
  </si>
  <si>
    <t>Que ejerzan la patria potestad</t>
  </si>
  <si>
    <t>Niños, niñas y adolescentes</t>
  </si>
  <si>
    <t>Indígenas migrantes, desplazados o en situación vulnerable</t>
  </si>
  <si>
    <t>Migrantes</t>
  </si>
  <si>
    <t>Víctimas de la comisión delitos</t>
  </si>
  <si>
    <t>Dependientes de personas privadas de su libertad, de desaparecidos, de enfermos terminales, de alcohólicos o de fármaco dependientes.</t>
  </si>
  <si>
    <t xml:space="preserve">Indígenas  </t>
  </si>
  <si>
    <t>Alcohólicos y farmacodependientes</t>
  </si>
  <si>
    <t>Personas afectadas por desastres naturales</t>
  </si>
  <si>
    <t>Los demás sujetos considerados en otras disposiciones jurídicas aplicables (otros)</t>
  </si>
  <si>
    <t>TOTAL GENERAL</t>
  </si>
  <si>
    <t>TOTAL</t>
  </si>
  <si>
    <t>5. Diseño e implementación de la estrategia comercial</t>
  </si>
  <si>
    <t>3. Desarrollo de habilidades empresariales para tomadores de decisiones</t>
  </si>
  <si>
    <t>Otras certificaciones directamente relacionadas al proyecto</t>
  </si>
  <si>
    <t>Patente Internacional (PCT)</t>
  </si>
  <si>
    <t>Grado alimenticio</t>
  </si>
  <si>
    <t>Lenguajes de Programación</t>
  </si>
  <si>
    <t>Normas Oficiales Mexicanas</t>
  </si>
  <si>
    <t>Sistema de Gestión de Calidad (ISO)</t>
  </si>
  <si>
    <t>Empresa socialmente responsable</t>
  </si>
  <si>
    <t>Empresa B</t>
  </si>
  <si>
    <t>2. Certificaciones para productos (bienes y/o servicios), procesos y talento humano</t>
  </si>
  <si>
    <t>Servicios de desarrollo</t>
  </si>
  <si>
    <t>Servicios de implementación</t>
  </si>
  <si>
    <t xml:space="preserve">Servicios de programación </t>
  </si>
  <si>
    <t>Diseño de integración de sistemas</t>
  </si>
  <si>
    <t>Diseño de aplicaciones.</t>
  </si>
  <si>
    <t>1. Servicios para desarrollo de software</t>
  </si>
  <si>
    <t>Descripción del rubro</t>
  </si>
  <si>
    <r>
      <rPr>
        <b/>
        <sz val="12"/>
        <color theme="0"/>
        <rFont val="Nunito Sans"/>
      </rPr>
      <t xml:space="preserve">Total </t>
    </r>
    <r>
      <rPr>
        <b/>
        <sz val="11"/>
        <color theme="0"/>
        <rFont val="Nunito Sans"/>
      </rPr>
      <t xml:space="preserve">
</t>
    </r>
    <r>
      <rPr>
        <b/>
        <sz val="10"/>
        <color theme="0"/>
        <rFont val="Nunito Sans"/>
      </rPr>
      <t>(debe coincidir con el total del servicio de la columna C)</t>
    </r>
  </si>
  <si>
    <r>
      <rPr>
        <b/>
        <sz val="12"/>
        <color theme="0"/>
        <rFont val="Nunito Sans"/>
      </rPr>
      <t>Monto que aportará el Sector Privado</t>
    </r>
    <r>
      <rPr>
        <b/>
        <sz val="11"/>
        <color theme="0"/>
        <rFont val="Nunito Sans"/>
      </rPr>
      <t xml:space="preserve">
 </t>
    </r>
    <r>
      <rPr>
        <b/>
        <sz val="10"/>
        <color theme="0"/>
        <rFont val="Nunito Sans"/>
      </rPr>
      <t>(Se refiere a la empresa)</t>
    </r>
  </si>
  <si>
    <r>
      <rPr>
        <b/>
        <sz val="12"/>
        <color theme="0"/>
        <rFont val="Nunito Sans"/>
      </rPr>
      <t xml:space="preserve">Monto solicitado al INADEM </t>
    </r>
    <r>
      <rPr>
        <b/>
        <sz val="10"/>
        <color theme="0"/>
        <rFont val="Nunito Sans"/>
      </rPr>
      <t>(De acuerdo a % en la convocatoria)</t>
    </r>
  </si>
  <si>
    <t>Costo total del servicio incluyendo IVA</t>
  </si>
  <si>
    <t>CONCEPTO DE APOYO</t>
  </si>
  <si>
    <t>DETALLE DE PRESUPUESTO STARTUP 3.1</t>
  </si>
  <si>
    <t>DETALLE DE PRESUPUESTO SCALE UP 3.1</t>
  </si>
  <si>
    <t>2. Bien o servicios que se producirá o proporcionará al ejecutar el proyecto.</t>
  </si>
  <si>
    <t>3. Para qué se requiere el apoyo del Fondo Nacional Emprendedor (FNE)</t>
  </si>
  <si>
    <t>Estas respuestas debe permitir conocer de manera rápida la información más relevante del proyecto. También la descripción del proyecto debe ser congruente con el objetivo.</t>
  </si>
  <si>
    <t xml:space="preserve">1.  Selecciona con una "X" un rubro de apoyo y describe brevemente la actividad. </t>
  </si>
  <si>
    <t>1. ¿Has recibido o recibes durante este ejercicio fiscal proyectos federales de otros programas para los mismos fines u objetivos del proyecto que vas a presentar? (marcar con una "X")</t>
  </si>
  <si>
    <t>6. Valor total anual de las materias primas usadas, antes de iniciar el proyecto:</t>
  </si>
  <si>
    <t xml:space="preserve">7. Valor de los inventarios (o mercancía en existencia) al finalizar, antes de iniciar el proyecto: </t>
  </si>
  <si>
    <t>8. Valor de los inventarios (o mercancía en existencia) al finalizar un periodo anterior</t>
  </si>
  <si>
    <t>6. Cuestionario emprendimiento de alto impacto</t>
  </si>
  <si>
    <t>Núm. Ext.</t>
  </si>
  <si>
    <t>8. ¿Cuál es el sector de la empresa de acuerdo a su principal actividad económica? (industria, comercio o servicios)</t>
  </si>
  <si>
    <t>Banca, servicios financieros y
Fintech</t>
  </si>
  <si>
    <t>15. Si la empresa ha levantado capital, especificar monto y nombre de quién lo fondeó.</t>
  </si>
  <si>
    <t xml:space="preserve"> Banca, servicios financieros y Fintech</t>
  </si>
  <si>
    <t>Banca, servicios financieros y Fintech</t>
  </si>
  <si>
    <t xml:space="preserve">Banca, servicios financieros y Fintech  </t>
  </si>
  <si>
    <t xml:space="preserve">     *Presentado preferentemente por el líder del proyecto (ejemplo director de la empresa, o socio principal o directivo clave en la dirección de la empresa)</t>
  </si>
  <si>
    <t xml:space="preserve">Porcentaje de tiempo a la semana que dedica en promedio a la empresa: </t>
  </si>
  <si>
    <t>6. Explica a quién pertenece la tecnología principal que utiliza para producir y/o comercializar el producto (ej. Renta la plataforma o es usted dueño de la plataforma). Indique “No aplica” si el producto (bien y/o servicio) no utiliza tecnología para producirlo y/o comercializarlo.</t>
  </si>
  <si>
    <t xml:space="preserve">Total Pasivo más Capital
</t>
  </si>
  <si>
    <t xml:space="preserve"> 10. Describe las barreras de entrada con las que cuenta tu proyecto, para que competidores potenciales no imiten o copien tu producto, y/o modelo de negocio. </t>
  </si>
  <si>
    <t>Mujeres</t>
  </si>
  <si>
    <t>Personas con algún tipo de discapacidad o necesidades especiales</t>
  </si>
  <si>
    <t>4. Para los proyecto de alto impacto, social, ambiental y/o cultural, explica cómo tu proyecto crea valor y cómo generas un impacto global. El impacto global, deberá estar justificado con datos estadísticos, económicos, bibliográficos, etc.</t>
  </si>
  <si>
    <t>3. ¿Por qué consideras que tu modelo de negocios es replicable?</t>
  </si>
  <si>
    <t>Destrucción de habitas</t>
  </si>
  <si>
    <t>Medio ambiente</t>
  </si>
  <si>
    <t xml:space="preserve">4. Servicios de consultoría para acompañamiento y/o asesoría financiera, legal y/o gobierno corporativo para vinculación con fuentes de financiamiento.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</si>
</sst>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Nunito Sans"/>
    </font>
    <font>
      <sz val="11"/>
      <color theme="1"/>
      <name val="Nunito Sans"/>
    </font>
    <font>
      <b/>
      <sz val="11"/>
      <color theme="0"/>
      <name val="Nunito Sans"/>
    </font>
    <font>
      <b/>
      <sz val="12"/>
      <color theme="0"/>
      <name val="Nunito Sans"/>
    </font>
    <font>
      <sz val="12"/>
      <color theme="0"/>
      <name val="Nunito Sans"/>
    </font>
    <font>
      <b/>
      <sz val="11"/>
      <color theme="1"/>
      <name val="Nunito Sans"/>
    </font>
    <font>
      <sz val="11"/>
      <color rgb="FF9BBDCC"/>
      <name val="Nunito Sans"/>
    </font>
    <font>
      <sz val="11"/>
      <color theme="0"/>
      <name val="Nunito Sans"/>
    </font>
    <font>
      <i/>
      <sz val="10"/>
      <color rgb="FF11AC5D"/>
      <name val="Nunito Sans"/>
    </font>
    <font>
      <b/>
      <sz val="11"/>
      <color rgb="FF9BBDCC"/>
      <name val="Nunito Sans"/>
    </font>
    <font>
      <b/>
      <sz val="11"/>
      <color rgb="FF001B31"/>
      <name val="Nunito Sans"/>
    </font>
    <font>
      <b/>
      <i/>
      <sz val="11"/>
      <color rgb="FFEF464C"/>
      <name val="Nunito Sans"/>
    </font>
    <font>
      <i/>
      <sz val="10"/>
      <color theme="1"/>
      <name val="Nunito Sans"/>
    </font>
    <font>
      <sz val="11"/>
      <color rgb="FF5C7484"/>
      <name val="Nunito Sans"/>
    </font>
    <font>
      <b/>
      <sz val="11"/>
      <name val="Nunito Sans"/>
    </font>
    <font>
      <sz val="12"/>
      <color rgb="FF5C7484"/>
      <name val="Nunito Sans"/>
    </font>
    <font>
      <b/>
      <sz val="11"/>
      <color rgb="FF5C7484"/>
      <name val="Nunito Sans"/>
    </font>
    <font>
      <b/>
      <sz val="11"/>
      <color rgb="FF11AC5D"/>
      <name val="Nunito Sans"/>
    </font>
    <font>
      <sz val="11"/>
      <color rgb="FF11AC5D"/>
      <name val="Nunito Sans"/>
    </font>
    <font>
      <sz val="11"/>
      <color rgb="FF11AC5D"/>
      <name val="Nunito Sans ExtraBold"/>
    </font>
    <font>
      <b/>
      <sz val="11"/>
      <color rgb="FFEF464C"/>
      <name val="Nunito Sans"/>
    </font>
    <font>
      <b/>
      <i/>
      <sz val="10"/>
      <color theme="1"/>
      <name val="Nunito Sans"/>
    </font>
    <font>
      <b/>
      <sz val="10"/>
      <color theme="0"/>
      <name val="Nunito Sans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11AC5D"/>
        <bgColor indexed="64"/>
      </patternFill>
    </fill>
    <fill>
      <patternFill patternType="solid">
        <fgColor rgb="FF1277A1"/>
        <bgColor indexed="64"/>
      </patternFill>
    </fill>
    <fill>
      <patternFill patternType="solid">
        <fgColor rgb="FF001B31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9">
    <xf numFmtId="0" fontId="0" fillId="0" borderId="0" xfId="0"/>
    <xf numFmtId="0" fontId="3" fillId="0" borderId="0" xfId="0" applyFont="1"/>
    <xf numFmtId="0" fontId="5" fillId="5" borderId="0" xfId="0" applyFont="1" applyFill="1"/>
    <xf numFmtId="0" fontId="6" fillId="5" borderId="0" xfId="0" applyFont="1" applyFill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5" borderId="0" xfId="0" applyFont="1" applyFill="1" applyAlignment="1">
      <alignment wrapText="1"/>
    </xf>
    <xf numFmtId="0" fontId="9" fillId="5" borderId="0" xfId="0" applyFont="1" applyFill="1"/>
    <xf numFmtId="0" fontId="4" fillId="5" borderId="1" xfId="0" applyFont="1" applyFill="1" applyBorder="1" applyAlignment="1">
      <alignment horizontal="center" vertical="center"/>
    </xf>
    <xf numFmtId="0" fontId="7" fillId="0" borderId="0" xfId="0" applyFont="1"/>
    <xf numFmtId="0" fontId="2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9" fillId="3" borderId="16" xfId="0" applyFont="1" applyFill="1" applyBorder="1"/>
    <xf numFmtId="0" fontId="4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8" fillId="0" borderId="1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164" fontId="4" fillId="5" borderId="10" xfId="1" applyFont="1" applyFill="1" applyBorder="1"/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164" fontId="4" fillId="5" borderId="35" xfId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34" xfId="0" applyFont="1" applyBorder="1" applyAlignment="1">
      <alignment vertical="center" wrapText="1"/>
    </xf>
    <xf numFmtId="0" fontId="7" fillId="0" borderId="36" xfId="0" applyFont="1" applyBorder="1" applyAlignment="1">
      <alignment horizontal="left" vertical="center"/>
    </xf>
    <xf numFmtId="164" fontId="12" fillId="6" borderId="36" xfId="1" applyFont="1" applyFill="1" applyBorder="1" applyAlignment="1">
      <alignment horizontal="center"/>
    </xf>
    <xf numFmtId="0" fontId="11" fillId="0" borderId="10" xfId="0" applyFont="1" applyBorder="1"/>
    <xf numFmtId="0" fontId="4" fillId="5" borderId="9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0" borderId="37" xfId="0" applyFont="1" applyBorder="1"/>
    <xf numFmtId="0" fontId="8" fillId="0" borderId="39" xfId="0" applyFont="1" applyBorder="1"/>
    <xf numFmtId="0" fontId="8" fillId="0" borderId="38" xfId="0" applyFont="1" applyBorder="1"/>
    <xf numFmtId="0" fontId="8" fillId="0" borderId="35" xfId="0" applyFont="1" applyBorder="1"/>
    <xf numFmtId="0" fontId="8" fillId="0" borderId="28" xfId="0" applyFont="1" applyBorder="1"/>
    <xf numFmtId="0" fontId="8" fillId="0" borderId="36" xfId="0" applyFont="1" applyBorder="1"/>
    <xf numFmtId="0" fontId="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6" fillId="0" borderId="0" xfId="0" applyFont="1"/>
    <xf numFmtId="0" fontId="7" fillId="0" borderId="0" xfId="0" applyFont="1" applyAlignment="1">
      <alignment horizontal="center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0" fillId="0" borderId="0" xfId="0" applyFont="1"/>
    <xf numFmtId="0" fontId="14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/>
    <xf numFmtId="0" fontId="18" fillId="0" borderId="0" xfId="0" applyFont="1"/>
    <xf numFmtId="0" fontId="10" fillId="0" borderId="0" xfId="0" applyFont="1" applyFill="1"/>
    <xf numFmtId="0" fontId="8" fillId="0" borderId="0" xfId="0" applyFont="1" applyFill="1"/>
    <xf numFmtId="0" fontId="10" fillId="0" borderId="0" xfId="0" applyFont="1" applyFill="1" applyAlignment="1">
      <alignment vertical="top"/>
    </xf>
    <xf numFmtId="0" fontId="10" fillId="0" borderId="0" xfId="0" applyFont="1" applyFill="1" applyAlignment="1"/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wrapText="1"/>
    </xf>
    <xf numFmtId="0" fontId="15" fillId="0" borderId="10" xfId="0" applyFont="1" applyBorder="1" applyAlignment="1">
      <alignment horizontal="center"/>
    </xf>
    <xf numFmtId="0" fontId="14" fillId="0" borderId="0" xfId="0" applyFont="1" applyAlignment="1">
      <alignment horizontal="right" vertical="center" wrapText="1"/>
    </xf>
    <xf numFmtId="0" fontId="15" fillId="0" borderId="0" xfId="0" applyFont="1" applyBorder="1" applyAlignment="1"/>
    <xf numFmtId="0" fontId="7" fillId="0" borderId="0" xfId="0" applyFont="1" applyBorder="1" applyAlignment="1">
      <alignment wrapText="1"/>
    </xf>
    <xf numFmtId="0" fontId="15" fillId="0" borderId="0" xfId="0" applyFont="1" applyAlignment="1">
      <alignment horizontal="center" vertical="center"/>
    </xf>
    <xf numFmtId="0" fontId="9" fillId="3" borderId="27" xfId="0" applyFont="1" applyFill="1" applyBorder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15" fillId="0" borderId="34" xfId="2" applyFont="1" applyBorder="1" applyAlignment="1">
      <alignment horizontal="center" vertical="center"/>
    </xf>
    <xf numFmtId="9" fontId="15" fillId="0" borderId="35" xfId="2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164" fontId="15" fillId="0" borderId="10" xfId="1" applyFont="1" applyBorder="1" applyAlignment="1"/>
    <xf numFmtId="164" fontId="15" fillId="0" borderId="10" xfId="1" applyFont="1" applyBorder="1"/>
    <xf numFmtId="164" fontId="15" fillId="0" borderId="34" xfId="1" applyFont="1" applyBorder="1" applyAlignment="1">
      <alignment horizontal="center"/>
    </xf>
    <xf numFmtId="164" fontId="15" fillId="0" borderId="35" xfId="1" applyFont="1" applyBorder="1" applyAlignment="1">
      <alignment horizontal="center"/>
    </xf>
    <xf numFmtId="164" fontId="18" fillId="0" borderId="10" xfId="1" applyFont="1" applyBorder="1" applyAlignment="1">
      <alignment horizontal="center"/>
    </xf>
    <xf numFmtId="9" fontId="15" fillId="0" borderId="34" xfId="2" applyFont="1" applyBorder="1" applyAlignment="1">
      <alignment vertical="center"/>
    </xf>
    <xf numFmtId="9" fontId="15" fillId="0" borderId="36" xfId="2" applyFont="1" applyBorder="1" applyAlignment="1">
      <alignment horizontal="left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/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/>
    <xf numFmtId="0" fontId="15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64" fontId="17" fillId="0" borderId="10" xfId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64" fontId="15" fillId="0" borderId="7" xfId="1" applyFont="1" applyBorder="1" applyAlignment="1">
      <alignment horizontal="center" vertical="center"/>
    </xf>
    <xf numFmtId="164" fontId="15" fillId="0" borderId="8" xfId="1" applyFont="1" applyBorder="1" applyAlignment="1">
      <alignment horizontal="center" vertical="center"/>
    </xf>
    <xf numFmtId="164" fontId="15" fillId="0" borderId="9" xfId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4" fillId="5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/>
    </xf>
    <xf numFmtId="0" fontId="5" fillId="5" borderId="0" xfId="0" applyFont="1" applyFill="1" applyAlignment="1">
      <alignment horizontal="left"/>
    </xf>
    <xf numFmtId="0" fontId="16" fillId="0" borderId="0" xfId="0" applyFont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5" borderId="7" xfId="0" applyFont="1" applyFill="1" applyBorder="1" applyAlignment="1">
      <alignment horizontal="left"/>
    </xf>
    <xf numFmtId="0" fontId="9" fillId="5" borderId="9" xfId="0" applyFont="1" applyFill="1" applyBorder="1" applyAlignment="1">
      <alignment horizontal="left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44" xfId="0" applyFont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wrapText="1"/>
    </xf>
    <xf numFmtId="0" fontId="9" fillId="5" borderId="0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/>
    </xf>
    <xf numFmtId="9" fontId="8" fillId="0" borderId="7" xfId="2" applyFont="1" applyBorder="1" applyAlignment="1">
      <alignment horizontal="center"/>
    </xf>
    <xf numFmtId="9" fontId="8" fillId="0" borderId="9" xfId="2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4" fillId="5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4" fillId="5" borderId="5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0" fontId="4" fillId="5" borderId="49" xfId="0" applyFont="1" applyFill="1" applyBorder="1" applyAlignment="1">
      <alignment horizontal="center" wrapText="1"/>
    </xf>
    <xf numFmtId="0" fontId="4" fillId="5" borderId="5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15" fillId="0" borderId="38" xfId="1" applyFont="1" applyBorder="1" applyAlignment="1">
      <alignment horizontal="center" vertical="center" wrapText="1"/>
    </xf>
    <xf numFmtId="164" fontId="15" fillId="0" borderId="33" xfId="1" applyFont="1" applyBorder="1" applyAlignment="1">
      <alignment horizontal="center" vertical="center" wrapText="1"/>
    </xf>
    <xf numFmtId="9" fontId="15" fillId="0" borderId="38" xfId="2" applyFont="1" applyBorder="1" applyAlignment="1">
      <alignment horizontal="center"/>
    </xf>
    <xf numFmtId="9" fontId="15" fillId="0" borderId="33" xfId="2" applyFont="1" applyBorder="1" applyAlignment="1">
      <alignment horizont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164" fontId="15" fillId="0" borderId="37" xfId="1" applyFont="1" applyBorder="1" applyAlignment="1">
      <alignment horizontal="center" vertical="center" wrapText="1"/>
    </xf>
    <xf numFmtId="164" fontId="15" fillId="0" borderId="32" xfId="1" applyFont="1" applyBorder="1" applyAlignment="1">
      <alignment horizontal="center" vertical="center" wrapText="1"/>
    </xf>
    <xf numFmtId="9" fontId="15" fillId="0" borderId="37" xfId="2" applyFont="1" applyBorder="1" applyAlignment="1">
      <alignment horizontal="center"/>
    </xf>
    <xf numFmtId="9" fontId="15" fillId="0" borderId="32" xfId="2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2" fillId="2" borderId="22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164" fontId="12" fillId="2" borderId="7" xfId="1" applyFont="1" applyFill="1" applyBorder="1" applyAlignment="1">
      <alignment horizontal="center" vertical="center"/>
    </xf>
    <xf numFmtId="164" fontId="12" fillId="2" borderId="9" xfId="1" applyFont="1" applyFill="1" applyBorder="1" applyAlignment="1">
      <alignment horizontal="center" vertical="center"/>
    </xf>
    <xf numFmtId="9" fontId="12" fillId="2" borderId="7" xfId="2" applyFont="1" applyFill="1" applyBorder="1" applyAlignment="1">
      <alignment horizontal="center" vertical="center"/>
    </xf>
    <xf numFmtId="9" fontId="12" fillId="2" borderId="9" xfId="2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64" fontId="15" fillId="0" borderId="42" xfId="1" applyFont="1" applyBorder="1" applyAlignment="1">
      <alignment horizontal="center" vertical="center" wrapText="1"/>
    </xf>
    <xf numFmtId="164" fontId="15" fillId="0" borderId="43" xfId="1" applyFont="1" applyBorder="1" applyAlignment="1">
      <alignment horizontal="center" vertical="center" wrapText="1"/>
    </xf>
    <xf numFmtId="9" fontId="15" fillId="0" borderId="42" xfId="2" applyFont="1" applyBorder="1" applyAlignment="1">
      <alignment horizontal="center"/>
    </xf>
    <xf numFmtId="9" fontId="15" fillId="0" borderId="43" xfId="2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2" fillId="6" borderId="30" xfId="0" applyFont="1" applyFill="1" applyBorder="1" applyAlignment="1">
      <alignment horizontal="center" vertical="center"/>
    </xf>
    <xf numFmtId="9" fontId="15" fillId="0" borderId="28" xfId="2" applyFont="1" applyBorder="1" applyAlignment="1">
      <alignment horizontal="center"/>
    </xf>
    <xf numFmtId="9" fontId="15" fillId="0" borderId="30" xfId="2" applyFont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left" vertical="center" wrapText="1"/>
    </xf>
    <xf numFmtId="164" fontId="8" fillId="0" borderId="10" xfId="1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8" fillId="0" borderId="3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4" fillId="5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/>
    </xf>
    <xf numFmtId="164" fontId="4" fillId="3" borderId="24" xfId="3" applyFont="1" applyFill="1" applyBorder="1"/>
    <xf numFmtId="164" fontId="4" fillId="3" borderId="23" xfId="3" applyFont="1" applyFill="1" applyBorder="1"/>
    <xf numFmtId="0" fontId="5" fillId="3" borderId="22" xfId="0" applyFont="1" applyFill="1" applyBorder="1" applyAlignment="1">
      <alignment horizontal="right"/>
    </xf>
    <xf numFmtId="0" fontId="3" fillId="0" borderId="52" xfId="0" applyFont="1" applyBorder="1"/>
    <xf numFmtId="164" fontId="15" fillId="0" borderId="53" xfId="3" applyNumberFormat="1" applyFont="1" applyBorder="1" applyAlignment="1">
      <alignment horizontal="center" vertical="center"/>
    </xf>
    <xf numFmtId="164" fontId="15" fillId="0" borderId="54" xfId="3" applyNumberFormat="1" applyFont="1" applyBorder="1" applyAlignment="1">
      <alignment horizontal="center" vertical="center"/>
    </xf>
    <xf numFmtId="0" fontId="18" fillId="0" borderId="54" xfId="0" applyFont="1" applyBorder="1" applyAlignment="1">
      <alignment horizontal="right"/>
    </xf>
    <xf numFmtId="0" fontId="5" fillId="4" borderId="9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3" fillId="0" borderId="6" xfId="0" applyFont="1" applyBorder="1"/>
    <xf numFmtId="164" fontId="15" fillId="0" borderId="10" xfId="3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right"/>
    </xf>
    <xf numFmtId="0" fontId="5" fillId="4" borderId="3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164" fontId="15" fillId="0" borderId="53" xfId="3" applyFont="1" applyBorder="1" applyAlignment="1" applyProtection="1">
      <alignment horizontal="center" vertical="center"/>
      <protection hidden="1"/>
    </xf>
    <xf numFmtId="164" fontId="15" fillId="0" borderId="54" xfId="3" applyFont="1" applyBorder="1" applyAlignment="1" applyProtection="1">
      <alignment horizontal="center" vertical="center"/>
      <protection hidden="1"/>
    </xf>
    <xf numFmtId="0" fontId="5" fillId="4" borderId="24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164" fontId="15" fillId="0" borderId="53" xfId="3" applyFont="1" applyBorder="1" applyAlignment="1" applyProtection="1">
      <alignment horizontal="center" vertical="center"/>
    </xf>
    <xf numFmtId="164" fontId="15" fillId="0" borderId="54" xfId="3" applyFont="1" applyBorder="1" applyAlignment="1" applyProtection="1">
      <alignment horizontal="center" vertical="center"/>
    </xf>
    <xf numFmtId="0" fontId="18" fillId="0" borderId="54" xfId="0" applyFont="1" applyBorder="1" applyAlignment="1" applyProtection="1">
      <alignment horizontal="right"/>
      <protection locked="0"/>
    </xf>
    <xf numFmtId="0" fontId="5" fillId="4" borderId="0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164" fontId="15" fillId="0" borderId="10" xfId="3" applyFont="1" applyBorder="1" applyAlignment="1" applyProtection="1">
      <alignment horizontal="center" vertical="center"/>
      <protection locked="0"/>
    </xf>
    <xf numFmtId="164" fontId="15" fillId="0" borderId="47" xfId="3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15" fillId="0" borderId="20" xfId="0" applyFont="1" applyBorder="1" applyAlignment="1" applyProtection="1">
      <alignment vertical="center"/>
      <protection locked="0"/>
    </xf>
    <xf numFmtId="164" fontId="15" fillId="0" borderId="20" xfId="3" applyFont="1" applyBorder="1" applyAlignment="1" applyProtection="1">
      <alignment horizontal="center" vertical="center"/>
      <protection locked="0"/>
    </xf>
    <xf numFmtId="164" fontId="15" fillId="0" borderId="55" xfId="3" applyFont="1" applyBorder="1" applyAlignment="1">
      <alignment horizontal="center" vertical="center"/>
    </xf>
    <xf numFmtId="164" fontId="15" fillId="0" borderId="47" xfId="3" applyFont="1" applyBorder="1" applyAlignment="1">
      <alignment horizontal="center" vertical="center"/>
    </xf>
    <xf numFmtId="0" fontId="15" fillId="0" borderId="20" xfId="0" applyFont="1" applyFill="1" applyBorder="1" applyAlignment="1">
      <alignment horizontal="justify" vertical="center"/>
    </xf>
    <xf numFmtId="164" fontId="15" fillId="0" borderId="20" xfId="3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wrapText="1"/>
    </xf>
    <xf numFmtId="164" fontId="15" fillId="0" borderId="10" xfId="3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Protection="1">
      <protection locked="0"/>
    </xf>
    <xf numFmtId="0" fontId="3" fillId="0" borderId="0" xfId="0" applyFont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</cellXfs>
  <cellStyles count="4">
    <cellStyle name="Currency 2" xfId="3" xr:uid="{CFC21F9D-5EC0-4BC6-83F7-EA7BF095D78A}"/>
    <cellStyle name="Moneda" xfId="1" builtinId="4"/>
    <cellStyle name="Normal" xfId="0" builtinId="0"/>
    <cellStyle name="Porcentaje" xfId="2" builtinId="5"/>
  </cellStyles>
  <dxfs count="1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11AC5D"/>
          <bgColor rgb="FF1277A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11AC5D"/>
          <bgColor rgb="FF1277A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11AC5D"/>
          <bgColor rgb="FF1277A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  <dxf>
      <fill>
        <patternFill patternType="lightGrid">
          <fgColor rgb="FF11AC5D"/>
          <bgColor rgb="FF1277A1"/>
        </patternFill>
      </fill>
    </dxf>
  </dxfs>
  <tableStyles count="0" defaultTableStyle="TableStyleMedium2" defaultPivotStyle="PivotStyleLight16"/>
  <colors>
    <mruColors>
      <color rgb="FF1277A1"/>
      <color rgb="FF5C7484"/>
      <color rgb="FF9BBDCC"/>
      <color rgb="FF11AC5D"/>
      <color rgb="FF001B31"/>
      <color rgb="FFEF464C"/>
      <color rgb="FFF86C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324970</xdr:colOff>
      <xdr:row>28</xdr:row>
      <xdr:rowOff>22412</xdr:rowOff>
    </xdr:from>
    <xdr:to>
      <xdr:col>1</xdr:col>
      <xdr:colOff>870773</xdr:colOff>
      <xdr:row>29</xdr:row>
      <xdr:rowOff>85190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EFC37F-C6E0-4778-9EB5-7DF7C7F5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970" y="8034618"/>
          <a:ext cx="545803" cy="47739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119</xdr:row>
      <xdr:rowOff>0</xdr:rowOff>
    </xdr:from>
    <xdr:to>
      <xdr:col>8</xdr:col>
      <xdr:colOff>349063</xdr:colOff>
      <xdr:row>123</xdr:row>
      <xdr:rowOff>34175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F07783AC-4965-4294-BB73-343B6EF19F72}"/>
            </a:ext>
          </a:extLst>
        </xdr:cNvPr>
        <xdr:cNvGrpSpPr/>
      </xdr:nvGrpSpPr>
      <xdr:grpSpPr>
        <a:xfrm>
          <a:off x="762000" y="33796941"/>
          <a:ext cx="5514975" cy="885822"/>
          <a:chOff x="781050" y="14087475"/>
          <a:chExt cx="5389969" cy="989797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78E2D05E-4BC7-4BB0-BB89-7918A3E66B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0" y="14135100"/>
            <a:ext cx="533431" cy="533431"/>
          </a:xfrm>
          <a:prstGeom prst="rect">
            <a:avLst/>
          </a:prstGeom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32139750-ADE9-4B92-9849-7DA76B2D7AED}"/>
              </a:ext>
            </a:extLst>
          </xdr:cNvPr>
          <xdr:cNvSpPr txBox="1"/>
        </xdr:nvSpPr>
        <xdr:spPr>
          <a:xfrm>
            <a:off x="1409700" y="14087475"/>
            <a:ext cx="4761319" cy="9897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000" b="1">
                <a:solidFill>
                  <a:srgbClr val="EF464C"/>
                </a:solidFill>
                <a:latin typeface="Nunito Sans" panose="00000500000000000000" pitchFamily="2" charset="0"/>
              </a:rPr>
              <a:t>IMPORTANTE: 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Este formato ha sido elaborado por </a:t>
            </a:r>
            <a:r>
              <a:rPr lang="es-ES" sz="1050" b="1">
                <a:solidFill>
                  <a:srgbClr val="11AC5D"/>
                </a:solidFill>
                <a:latin typeface="Nunito Sans" panose="00000500000000000000" pitchFamily="2" charset="0"/>
              </a:rPr>
              <a:t>Pragmatec</a:t>
            </a:r>
            <a:r>
              <a:rPr lang="es-ES" sz="1000" b="1" baseline="30000">
                <a:solidFill>
                  <a:srgbClr val="11AC5D"/>
                </a:solidFill>
                <a:latin typeface="Nunito Sans" panose="00000500000000000000" pitchFamily="2" charset="0"/>
              </a:rPr>
              <a:t>MR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 como guía para preparación de un proyecto tecnológico. Su contenido se basa en la ultima versión de la convocatoria publicada de</a:t>
            </a:r>
            <a:r>
              <a:rPr lang="es-ES" sz="1000" baseline="0">
                <a:solidFill>
                  <a:srgbClr val="11AC5D"/>
                </a:solidFill>
                <a:latin typeface="Nunito Sans" panose="00000500000000000000" pitchFamily="2" charset="0"/>
              </a:rPr>
              <a:t> 2018.</a:t>
            </a:r>
            <a:endParaRPr lang="es-ES" sz="1000">
              <a:solidFill>
                <a:srgbClr val="11AC5D"/>
              </a:solidFill>
              <a:latin typeface="Nunito Sans" panose="00000500000000000000" pitchFamily="2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117</xdr:row>
      <xdr:rowOff>112059</xdr:rowOff>
    </xdr:from>
    <xdr:to>
      <xdr:col>8</xdr:col>
      <xdr:colOff>909357</xdr:colOff>
      <xdr:row>121</xdr:row>
      <xdr:rowOff>146234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4981F24-5102-4BD7-98A6-5CC359A1E07D}"/>
            </a:ext>
          </a:extLst>
        </xdr:cNvPr>
        <xdr:cNvGrpSpPr/>
      </xdr:nvGrpSpPr>
      <xdr:grpSpPr>
        <a:xfrm>
          <a:off x="582706" y="40150677"/>
          <a:ext cx="5514975" cy="885822"/>
          <a:chOff x="781050" y="14087475"/>
          <a:chExt cx="5389969" cy="989797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533EC794-EF58-49B5-BC04-807EFA800C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0" y="14135100"/>
            <a:ext cx="533431" cy="533431"/>
          </a:xfrm>
          <a:prstGeom prst="rect">
            <a:avLst/>
          </a:prstGeom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6AF1E583-95F9-4B23-9D51-775097AFB1FB}"/>
              </a:ext>
            </a:extLst>
          </xdr:cNvPr>
          <xdr:cNvSpPr txBox="1"/>
        </xdr:nvSpPr>
        <xdr:spPr>
          <a:xfrm>
            <a:off x="1409700" y="14087475"/>
            <a:ext cx="4761319" cy="9897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000" b="1">
                <a:solidFill>
                  <a:srgbClr val="EF464C"/>
                </a:solidFill>
                <a:latin typeface="Nunito Sans" panose="00000500000000000000" pitchFamily="2" charset="0"/>
              </a:rPr>
              <a:t>IMPORTANTE: 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Este formato ha sido elaborado por </a:t>
            </a:r>
            <a:r>
              <a:rPr lang="es-ES" sz="1050" b="1">
                <a:solidFill>
                  <a:srgbClr val="11AC5D"/>
                </a:solidFill>
                <a:latin typeface="Nunito Sans" panose="00000500000000000000" pitchFamily="2" charset="0"/>
              </a:rPr>
              <a:t>Pragmatec</a:t>
            </a:r>
            <a:r>
              <a:rPr lang="es-ES" sz="1000" b="1" baseline="30000">
                <a:solidFill>
                  <a:srgbClr val="11AC5D"/>
                </a:solidFill>
                <a:latin typeface="Nunito Sans" panose="00000500000000000000" pitchFamily="2" charset="0"/>
              </a:rPr>
              <a:t>MR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 como guía para preparación de un proyecto tecnológico. Su contenido se basa en la ultima versión de la convocatoria publicada de 2018.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97</xdr:row>
      <xdr:rowOff>123265</xdr:rowOff>
    </xdr:from>
    <xdr:to>
      <xdr:col>11</xdr:col>
      <xdr:colOff>259416</xdr:colOff>
      <xdr:row>101</xdr:row>
      <xdr:rowOff>157440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1A01497-7729-44E1-9C14-A58AB547F06B}"/>
            </a:ext>
          </a:extLst>
        </xdr:cNvPr>
        <xdr:cNvGrpSpPr/>
      </xdr:nvGrpSpPr>
      <xdr:grpSpPr>
        <a:xfrm>
          <a:off x="1400735" y="39052500"/>
          <a:ext cx="5514975" cy="885822"/>
          <a:chOff x="781050" y="14087475"/>
          <a:chExt cx="5389969" cy="989797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E1456053-640B-477B-9A6C-DD43E2C182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0" y="14135100"/>
            <a:ext cx="533431" cy="533431"/>
          </a:xfrm>
          <a:prstGeom prst="rect">
            <a:avLst/>
          </a:prstGeom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4F473C48-4F44-4481-9772-F38C005F3F28}"/>
              </a:ext>
            </a:extLst>
          </xdr:cNvPr>
          <xdr:cNvSpPr txBox="1"/>
        </xdr:nvSpPr>
        <xdr:spPr>
          <a:xfrm>
            <a:off x="1409700" y="14087475"/>
            <a:ext cx="4761319" cy="9897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000" b="1">
                <a:solidFill>
                  <a:srgbClr val="EF464C"/>
                </a:solidFill>
                <a:latin typeface="Nunito Sans" panose="00000500000000000000" pitchFamily="2" charset="0"/>
              </a:rPr>
              <a:t>IMPORTANTE: 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Este formato ha sido elaborado por </a:t>
            </a:r>
            <a:r>
              <a:rPr lang="es-ES" sz="1050" b="1">
                <a:solidFill>
                  <a:srgbClr val="11AC5D"/>
                </a:solidFill>
                <a:latin typeface="Nunito Sans" panose="00000500000000000000" pitchFamily="2" charset="0"/>
              </a:rPr>
              <a:t>Pragmatec</a:t>
            </a:r>
            <a:r>
              <a:rPr lang="es-ES" sz="1000" b="1" baseline="30000">
                <a:solidFill>
                  <a:srgbClr val="11AC5D"/>
                </a:solidFill>
                <a:latin typeface="Nunito Sans" panose="00000500000000000000" pitchFamily="2" charset="0"/>
              </a:rPr>
              <a:t>MR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 como guía para preparación de un proyecto tecnológico. Su contenido se basa en la ultima versión de la convocatoria publicada de 2018.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70</xdr:row>
      <xdr:rowOff>19613</xdr:rowOff>
    </xdr:from>
    <xdr:to>
      <xdr:col>9</xdr:col>
      <xdr:colOff>390525</xdr:colOff>
      <xdr:row>74</xdr:row>
      <xdr:rowOff>67235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ADC10BA-1DAD-4EBF-8035-E3547327CB02}"/>
            </a:ext>
          </a:extLst>
        </xdr:cNvPr>
        <xdr:cNvGrpSpPr/>
      </xdr:nvGrpSpPr>
      <xdr:grpSpPr>
        <a:xfrm>
          <a:off x="767043" y="22296907"/>
          <a:ext cx="5629835" cy="899269"/>
          <a:chOff x="781050" y="14087475"/>
          <a:chExt cx="5389969" cy="989797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717B8D64-3705-4CF2-8873-F1B32B09AF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0" y="14135100"/>
            <a:ext cx="533431" cy="533431"/>
          </a:xfrm>
          <a:prstGeom prst="rect">
            <a:avLst/>
          </a:prstGeom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1C2DAE6B-7988-443D-9EA0-107E3F258A51}"/>
              </a:ext>
            </a:extLst>
          </xdr:cNvPr>
          <xdr:cNvSpPr txBox="1"/>
        </xdr:nvSpPr>
        <xdr:spPr>
          <a:xfrm>
            <a:off x="1409700" y="14087475"/>
            <a:ext cx="4761319" cy="9897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000" b="1">
                <a:solidFill>
                  <a:srgbClr val="EF464C"/>
                </a:solidFill>
                <a:latin typeface="Nunito Sans" panose="00000500000000000000" pitchFamily="2" charset="0"/>
              </a:rPr>
              <a:t>IMPORTANTE: 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Este formato ha sido elaborado por </a:t>
            </a:r>
            <a:r>
              <a:rPr lang="es-ES" sz="1050" b="1">
                <a:solidFill>
                  <a:srgbClr val="11AC5D"/>
                </a:solidFill>
                <a:latin typeface="Nunito Sans" panose="00000500000000000000" pitchFamily="2" charset="0"/>
              </a:rPr>
              <a:t>Pragmatec</a:t>
            </a:r>
            <a:r>
              <a:rPr lang="es-ES" sz="1000" b="1" baseline="30000">
                <a:solidFill>
                  <a:srgbClr val="11AC5D"/>
                </a:solidFill>
                <a:latin typeface="Nunito Sans" panose="00000500000000000000" pitchFamily="2" charset="0"/>
              </a:rPr>
              <a:t>MR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 como guía para preparación de un proyecto tecnológico. Su contenido se basa en la ultima versión de la convocatoria publicada de 2018.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481852</xdr:colOff>
      <xdr:row>73</xdr:row>
      <xdr:rowOff>78441</xdr:rowOff>
    </xdr:from>
    <xdr:to>
      <xdr:col>1</xdr:col>
      <xdr:colOff>205626</xdr:colOff>
      <xdr:row>73</xdr:row>
      <xdr:rowOff>564215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BC1EAF7-2188-447C-B03F-DC59529DF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852" y="22198853"/>
          <a:ext cx="485774" cy="485774"/>
        </a:xfrm>
        <a:prstGeom prst="rect">
          <a:avLst/>
        </a:prstGeom>
      </xdr:spPr>
    </xdr:pic>
    <xdr:clientData/>
  </xdr:twoCellAnchor>
  <xdr:twoCellAnchor>
    <xdr:from>
      <xdr:col>2</xdr:col>
      <xdr:colOff>190500</xdr:colOff>
      <xdr:row>100</xdr:row>
      <xdr:rowOff>0</xdr:rowOff>
    </xdr:from>
    <xdr:to>
      <xdr:col>5</xdr:col>
      <xdr:colOff>999004</xdr:colOff>
      <xdr:row>104</xdr:row>
      <xdr:rowOff>34175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5104528-6825-4EC9-99C3-CC780B7F96C5}"/>
            </a:ext>
          </a:extLst>
        </xdr:cNvPr>
        <xdr:cNvGrpSpPr/>
      </xdr:nvGrpSpPr>
      <xdr:grpSpPr>
        <a:xfrm>
          <a:off x="1288676" y="28754294"/>
          <a:ext cx="5514975" cy="885822"/>
          <a:chOff x="781050" y="14087475"/>
          <a:chExt cx="5389969" cy="989797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4DE582E5-E815-43AD-9A30-CC80A372D0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0" y="14135100"/>
            <a:ext cx="533431" cy="533431"/>
          </a:xfrm>
          <a:prstGeom prst="rect">
            <a:avLst/>
          </a:prstGeom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F02D2CDE-F15C-454E-B67A-29241962B54E}"/>
              </a:ext>
            </a:extLst>
          </xdr:cNvPr>
          <xdr:cNvSpPr txBox="1"/>
        </xdr:nvSpPr>
        <xdr:spPr>
          <a:xfrm>
            <a:off x="1409700" y="14087475"/>
            <a:ext cx="4761319" cy="9897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000" b="1">
                <a:solidFill>
                  <a:srgbClr val="EF464C"/>
                </a:solidFill>
                <a:latin typeface="Nunito Sans" panose="00000500000000000000" pitchFamily="2" charset="0"/>
              </a:rPr>
              <a:t>IMPORTANTE: 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Este formato ha sido elaborado por </a:t>
            </a:r>
            <a:r>
              <a:rPr lang="es-ES" sz="1050" b="1">
                <a:solidFill>
                  <a:srgbClr val="11AC5D"/>
                </a:solidFill>
                <a:latin typeface="Nunito Sans" panose="00000500000000000000" pitchFamily="2" charset="0"/>
              </a:rPr>
              <a:t>Pragmatec</a:t>
            </a:r>
            <a:r>
              <a:rPr lang="es-ES" sz="1000" b="1" baseline="30000">
                <a:solidFill>
                  <a:srgbClr val="11AC5D"/>
                </a:solidFill>
                <a:latin typeface="Nunito Sans" panose="00000500000000000000" pitchFamily="2" charset="0"/>
              </a:rPr>
              <a:t>MR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 como guía para preparación de un proyecto tecnológico. Su contenido se basa en la ultima versión de la convocatoria publicada 2018.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145677</xdr:colOff>
      <xdr:row>79</xdr:row>
      <xdr:rowOff>190500</xdr:rowOff>
    </xdr:from>
    <xdr:to>
      <xdr:col>4</xdr:col>
      <xdr:colOff>786094</xdr:colOff>
      <xdr:row>84</xdr:row>
      <xdr:rowOff>11763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A59B681-4C07-4E54-8911-141D88499795}"/>
            </a:ext>
          </a:extLst>
        </xdr:cNvPr>
        <xdr:cNvGrpSpPr/>
      </xdr:nvGrpSpPr>
      <xdr:grpSpPr>
        <a:xfrm>
          <a:off x="750795" y="28160382"/>
          <a:ext cx="5514975" cy="885822"/>
          <a:chOff x="781050" y="14087475"/>
          <a:chExt cx="5389969" cy="989797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3E2169D6-4143-4A04-AEE2-D3000692103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0" y="14135100"/>
            <a:ext cx="533431" cy="533431"/>
          </a:xfrm>
          <a:prstGeom prst="rect">
            <a:avLst/>
          </a:prstGeom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AF97439A-A6BC-469A-81C3-3928FE50385F}"/>
              </a:ext>
            </a:extLst>
          </xdr:cNvPr>
          <xdr:cNvSpPr txBox="1"/>
        </xdr:nvSpPr>
        <xdr:spPr>
          <a:xfrm>
            <a:off x="1409700" y="14087475"/>
            <a:ext cx="4761319" cy="9897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000" b="1">
                <a:solidFill>
                  <a:srgbClr val="EF464C"/>
                </a:solidFill>
                <a:latin typeface="Nunito Sans" panose="00000500000000000000" pitchFamily="2" charset="0"/>
              </a:rPr>
              <a:t>IMPORTANTE: 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Este formato ha sido elaborado por </a:t>
            </a:r>
            <a:r>
              <a:rPr lang="es-ES" sz="1050" b="1">
                <a:solidFill>
                  <a:srgbClr val="11AC5D"/>
                </a:solidFill>
                <a:latin typeface="Nunito Sans" panose="00000500000000000000" pitchFamily="2" charset="0"/>
              </a:rPr>
              <a:t>Pragmatec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 como guía para preparación de un proyecto tecnológico. Su contenido se basa en la ultima versión de la convocatoria publicada de 2018.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113739</xdr:colOff>
      <xdr:row>99</xdr:row>
      <xdr:rowOff>149036</xdr:rowOff>
    </xdr:from>
    <xdr:to>
      <xdr:col>9</xdr:col>
      <xdr:colOff>433666</xdr:colOff>
      <xdr:row>104</xdr:row>
      <xdr:rowOff>82358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D0154FD-804B-4581-B042-E8177EB60CA8}"/>
            </a:ext>
          </a:extLst>
        </xdr:cNvPr>
        <xdr:cNvGrpSpPr/>
      </xdr:nvGrpSpPr>
      <xdr:grpSpPr>
        <a:xfrm>
          <a:off x="718857" y="40299712"/>
          <a:ext cx="5474633" cy="997881"/>
          <a:chOff x="781050" y="14087475"/>
          <a:chExt cx="5389969" cy="989797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84B7AA5A-FB25-48BA-B8D1-7FFDA18481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0" y="14135100"/>
            <a:ext cx="533431" cy="533431"/>
          </a:xfrm>
          <a:prstGeom prst="rect">
            <a:avLst/>
          </a:prstGeom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ED2B64CF-F0D8-457B-BE8D-39BD26414432}"/>
              </a:ext>
            </a:extLst>
          </xdr:cNvPr>
          <xdr:cNvSpPr txBox="1"/>
        </xdr:nvSpPr>
        <xdr:spPr>
          <a:xfrm>
            <a:off x="1409700" y="14087475"/>
            <a:ext cx="4761319" cy="9897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000" b="1">
                <a:solidFill>
                  <a:srgbClr val="EF464C"/>
                </a:solidFill>
                <a:latin typeface="Nunito Sans" panose="00000500000000000000" pitchFamily="2" charset="0"/>
              </a:rPr>
              <a:t>IMPORTANTE: 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Este formato ha sido elaborado por </a:t>
            </a:r>
            <a:r>
              <a:rPr lang="es-ES" sz="1050" b="1">
                <a:solidFill>
                  <a:srgbClr val="11AC5D"/>
                </a:solidFill>
                <a:latin typeface="Nunito Sans" panose="00000500000000000000" pitchFamily="2" charset="0"/>
              </a:rPr>
              <a:t>Pragmatec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 como guía para preparación de un proyecto tecnológico. Su contenido se basa en la ultima versión de la convocatoria publicada de 2018.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257175</xdr:colOff>
      <xdr:row>25</xdr:row>
      <xdr:rowOff>104775</xdr:rowOff>
    </xdr:from>
    <xdr:ext cx="485774" cy="485774"/>
    <xdr:pic>
      <xdr:nvPicPr>
        <xdr:cNvPr id="2" name="Picture 3">
          <a:extLst>
            <a:ext uri="{FF2B5EF4-FFF2-40B4-BE49-F238E27FC236}">
              <a16:creationId xmlns:a16="http://schemas.microsoft.com/office/drawing/2014/main" id="{0B89D13B-4A79-4C3F-8651-30D7CFC54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4867275"/>
          <a:ext cx="485774" cy="485774"/>
        </a:xfrm>
        <a:prstGeom prst="rect">
          <a:avLst/>
        </a:prstGeom>
      </xdr:spPr>
    </xdr:pic>
    <xdr:clientData/>
  </xdr:oneCellAnchor>
  <xdr:twoCellAnchor>
    <xdr:from>
      <xdr:col>1</xdr:col>
      <xdr:colOff>28575</xdr:colOff>
      <xdr:row>52</xdr:row>
      <xdr:rowOff>0</xdr:rowOff>
    </xdr:from>
    <xdr:to>
      <xdr:col>4</xdr:col>
      <xdr:colOff>723900</xdr:colOff>
      <xdr:row>56</xdr:row>
      <xdr:rowOff>123822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293A29C-A6BF-4EDF-90E1-BE1877549F7F}"/>
            </a:ext>
          </a:extLst>
        </xdr:cNvPr>
        <xdr:cNvGrpSpPr/>
      </xdr:nvGrpSpPr>
      <xdr:grpSpPr>
        <a:xfrm>
          <a:off x="633693" y="11710147"/>
          <a:ext cx="5513854" cy="975469"/>
          <a:chOff x="781050" y="14087475"/>
          <a:chExt cx="5389969" cy="989797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FF4E719A-C702-461A-8D28-2D5FCD2CB6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0" y="14135100"/>
            <a:ext cx="533431" cy="533431"/>
          </a:xfrm>
          <a:prstGeom prst="rect">
            <a:avLst/>
          </a:prstGeom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8F4E3F58-4763-43C6-A302-25EEE0B98D36}"/>
              </a:ext>
            </a:extLst>
          </xdr:cNvPr>
          <xdr:cNvSpPr txBox="1"/>
        </xdr:nvSpPr>
        <xdr:spPr>
          <a:xfrm>
            <a:off x="1409700" y="14087475"/>
            <a:ext cx="4761319" cy="9897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000" b="1">
                <a:solidFill>
                  <a:srgbClr val="EF464C"/>
                </a:solidFill>
                <a:latin typeface="Nunito Sans" panose="00000500000000000000" pitchFamily="2" charset="0"/>
              </a:rPr>
              <a:t>IMPORTANTE: 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Este formato ha sido elaborado por </a:t>
            </a:r>
            <a:r>
              <a:rPr lang="es-ES" sz="1050" b="1">
                <a:solidFill>
                  <a:srgbClr val="11AC5D"/>
                </a:solidFill>
                <a:latin typeface="Nunito Sans" panose="00000500000000000000" pitchFamily="2" charset="0"/>
              </a:rPr>
              <a:t>Pragmatec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 como guía para preparación de un proyecto tecnológico. Su contenido se basa en la ultima versión de la convocatoria publicada de 2018.</a:t>
            </a:r>
          </a:p>
        </xdr:txBody>
      </xdr:sp>
    </xdr:grpSp>
    <xdr:clientData/>
  </xdr:twoCellAnchor>
  <xdr:twoCellAnchor>
    <xdr:from>
      <xdr:col>6</xdr:col>
      <xdr:colOff>790575</xdr:colOff>
      <xdr:row>25</xdr:row>
      <xdr:rowOff>28575</xdr:rowOff>
    </xdr:from>
    <xdr:to>
      <xdr:col>6</xdr:col>
      <xdr:colOff>3505200</xdr:colOff>
      <xdr:row>28</xdr:row>
      <xdr:rowOff>171450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05D3B70-68B2-4E21-B3C0-1B9A5737633F}"/>
            </a:ext>
          </a:extLst>
        </xdr:cNvPr>
        <xdr:cNvSpPr txBox="1"/>
      </xdr:nvSpPr>
      <xdr:spPr>
        <a:xfrm>
          <a:off x="4267200" y="4791075"/>
          <a:ext cx="0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rgbClr val="5C7484"/>
              </a:solidFill>
              <a:latin typeface="Nunito Sans" panose="00000500000000000000" pitchFamily="2" charset="0"/>
            </a:rPr>
            <a:t>Este rubro</a:t>
          </a:r>
          <a:r>
            <a:rPr lang="es-MX" sz="1100" baseline="0">
              <a:solidFill>
                <a:srgbClr val="5C7484"/>
              </a:solidFill>
              <a:latin typeface="Nunito Sans" panose="00000500000000000000" pitchFamily="2" charset="0"/>
            </a:rPr>
            <a:t> es sólo para </a:t>
          </a:r>
          <a:r>
            <a:rPr lang="es-MX" sz="1100" baseline="0">
              <a:solidFill>
                <a:srgbClr val="EF464C"/>
              </a:solidFill>
              <a:latin typeface="Nunito Sans" panose="00000500000000000000" pitchFamily="2" charset="0"/>
            </a:rPr>
            <a:t>LÍDER DE PROYECTO </a:t>
          </a:r>
          <a:r>
            <a:rPr lang="es-MX" sz="1100" baseline="0">
              <a:solidFill>
                <a:srgbClr val="5C7484"/>
              </a:solidFill>
              <a:latin typeface="Nunito Sans" panose="00000500000000000000" pitchFamily="2" charset="0"/>
            </a:rPr>
            <a:t>y está limitado </a:t>
          </a:r>
          <a:r>
            <a:rPr lang="es-MX" sz="1100" baseline="0">
              <a:solidFill>
                <a:srgbClr val="EF464C"/>
              </a:solidFill>
              <a:latin typeface="Nunito Sans" panose="00000500000000000000" pitchFamily="2" charset="0"/>
            </a:rPr>
            <a:t>hasta $300,000 </a:t>
          </a:r>
          <a:r>
            <a:rPr lang="es-MX" sz="1100" b="1" baseline="0">
              <a:solidFill>
                <a:srgbClr val="5C7484"/>
              </a:solidFill>
              <a:latin typeface="Nunito Sans" panose="00000500000000000000" pitchFamily="2" charset="0"/>
            </a:rPr>
            <a:t>sobre monto total solicitado</a:t>
          </a:r>
          <a:endParaRPr lang="es-MX" sz="1100" b="1">
            <a:solidFill>
              <a:srgbClr val="5C7484"/>
            </a:solidFill>
            <a:latin typeface="Nunito Sans" panose="00000500000000000000" pitchFamily="2" charset="0"/>
          </a:endParaRPr>
        </a:p>
      </xdr:txBody>
    </xdr:sp>
    <xdr:clientData/>
  </xdr:twoCellAnchor>
  <xdr:oneCellAnchor>
    <xdr:from>
      <xdr:col>6</xdr:col>
      <xdr:colOff>314325</xdr:colOff>
      <xdr:row>31</xdr:row>
      <xdr:rowOff>123825</xdr:rowOff>
    </xdr:from>
    <xdr:ext cx="485774" cy="485774"/>
    <xdr:pic>
      <xdr:nvPicPr>
        <xdr:cNvPr id="7" name="Picture 3">
          <a:extLst>
            <a:ext uri="{FF2B5EF4-FFF2-40B4-BE49-F238E27FC236}">
              <a16:creationId xmlns:a16="http://schemas.microsoft.com/office/drawing/2014/main" id="{E9DAD57B-5F1F-45D2-A9B5-AD56F5DB6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6029325"/>
          <a:ext cx="485774" cy="485774"/>
        </a:xfrm>
        <a:prstGeom prst="rect">
          <a:avLst/>
        </a:prstGeom>
      </xdr:spPr>
    </xdr:pic>
    <xdr:clientData/>
  </xdr:oneCellAnchor>
  <xdr:twoCellAnchor>
    <xdr:from>
      <xdr:col>6</xdr:col>
      <xdr:colOff>762000</xdr:colOff>
      <xdr:row>31</xdr:row>
      <xdr:rowOff>85725</xdr:rowOff>
    </xdr:from>
    <xdr:to>
      <xdr:col>6</xdr:col>
      <xdr:colOff>3733800</xdr:colOff>
      <xdr:row>36</xdr:row>
      <xdr:rowOff>142874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56591DE-1A8F-4C8A-8644-C5191B641C51}"/>
            </a:ext>
          </a:extLst>
        </xdr:cNvPr>
        <xdr:cNvSpPr txBox="1"/>
      </xdr:nvSpPr>
      <xdr:spPr>
        <a:xfrm>
          <a:off x="4267200" y="5991225"/>
          <a:ext cx="0" cy="1009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 baseline="0">
              <a:solidFill>
                <a:srgbClr val="5C7484"/>
              </a:solidFill>
              <a:latin typeface="Nunito Sans" panose="00000500000000000000" pitchFamily="2" charset="0"/>
            </a:rPr>
            <a:t>1. Limitado </a:t>
          </a:r>
          <a:r>
            <a:rPr lang="es-MX" sz="1050" baseline="0">
              <a:solidFill>
                <a:srgbClr val="EF464C"/>
              </a:solidFill>
              <a:latin typeface="Nunito Sans" panose="00000500000000000000" pitchFamily="2" charset="0"/>
            </a:rPr>
            <a:t>hasta $1,000,000 </a:t>
          </a:r>
          <a:r>
            <a:rPr lang="es-MX" sz="1050" b="1" baseline="0">
              <a:solidFill>
                <a:srgbClr val="5C7484"/>
              </a:solidFill>
              <a:latin typeface="Nunito Sans" panose="00000500000000000000" pitchFamily="2" charset="0"/>
            </a:rPr>
            <a:t>sobre monto total solicitado.</a:t>
          </a:r>
        </a:p>
        <a:p>
          <a:r>
            <a:rPr lang="es-MX" sz="1050" b="0" baseline="0">
              <a:solidFill>
                <a:srgbClr val="5C7484"/>
              </a:solidFill>
              <a:latin typeface="Nunito Sans" panose="00000500000000000000" pitchFamily="2" charset="0"/>
            </a:rPr>
            <a:t>2. </a:t>
          </a:r>
          <a:r>
            <a:rPr lang="es-MX" sz="1050" b="1" baseline="0">
              <a:solidFill>
                <a:srgbClr val="EF464C"/>
              </a:solidFill>
              <a:latin typeface="Nunito Sans" panose="00000500000000000000" pitchFamily="2" charset="0"/>
            </a:rPr>
            <a:t>Rubro OBLIGATORIO</a:t>
          </a:r>
          <a:r>
            <a:rPr lang="es-MX" sz="1050" b="0" baseline="0">
              <a:solidFill>
                <a:srgbClr val="9BBDCC"/>
              </a:solidFill>
              <a:latin typeface="Nunito Sans" panose="00000500000000000000" pitchFamily="2" charset="0"/>
            </a:rPr>
            <a:t>.</a:t>
          </a:r>
        </a:p>
        <a:p>
          <a:r>
            <a:rPr lang="es-MX" sz="1050" b="0" baseline="0">
              <a:solidFill>
                <a:srgbClr val="5C7484"/>
              </a:solidFill>
              <a:latin typeface="Nunito Sans" panose="00000500000000000000" pitchFamily="2" charset="0"/>
            </a:rPr>
            <a:t>3. Válido </a:t>
          </a:r>
          <a:r>
            <a:rPr lang="es-MX" sz="1050" b="0" baseline="0">
              <a:solidFill>
                <a:srgbClr val="EF464C"/>
              </a:solidFill>
              <a:latin typeface="Nunito Sans" panose="00000500000000000000" pitchFamily="2" charset="0"/>
            </a:rPr>
            <a:t>sólo para actividades directamente relacionadas con  </a:t>
          </a:r>
          <a:r>
            <a:rPr lang="es-MX" sz="1050" b="0" i="1" baseline="0">
              <a:solidFill>
                <a:srgbClr val="EF464C"/>
              </a:solidFill>
              <a:latin typeface="Nunito Sans" panose="00000500000000000000" pitchFamily="2" charset="0"/>
            </a:rPr>
            <a:t>Fuentes de Financiamiento </a:t>
          </a:r>
          <a:endParaRPr lang="es-MX" sz="1050" b="0" i="1">
            <a:solidFill>
              <a:srgbClr val="EF464C"/>
            </a:solidFill>
            <a:latin typeface="Nunito Sans" panose="00000500000000000000" pitchFamily="2" charset="0"/>
          </a:endParaRPr>
        </a:p>
      </xdr:txBody>
    </xdr:sp>
    <xdr:clientData/>
  </xdr:twoCellAnchor>
  <xdr:oneCellAnchor>
    <xdr:from>
      <xdr:col>6</xdr:col>
      <xdr:colOff>352425</xdr:colOff>
      <xdr:row>39</xdr:row>
      <xdr:rowOff>0</xdr:rowOff>
    </xdr:from>
    <xdr:ext cx="485774" cy="485774"/>
    <xdr:pic>
      <xdr:nvPicPr>
        <xdr:cNvPr id="9" name="Picture 3">
          <a:extLst>
            <a:ext uri="{FF2B5EF4-FFF2-40B4-BE49-F238E27FC236}">
              <a16:creationId xmlns:a16="http://schemas.microsoft.com/office/drawing/2014/main" id="{E53E9F4E-C93D-4C24-AE50-F0DB71815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7429500"/>
          <a:ext cx="485774" cy="485774"/>
        </a:xfrm>
        <a:prstGeom prst="rect">
          <a:avLst/>
        </a:prstGeom>
      </xdr:spPr>
    </xdr:pic>
    <xdr:clientData/>
  </xdr:oneCellAnchor>
  <xdr:twoCellAnchor>
    <xdr:from>
      <xdr:col>6</xdr:col>
      <xdr:colOff>885825</xdr:colOff>
      <xdr:row>39</xdr:row>
      <xdr:rowOff>0</xdr:rowOff>
    </xdr:from>
    <xdr:to>
      <xdr:col>6</xdr:col>
      <xdr:colOff>3600450</xdr:colOff>
      <xdr:row>41</xdr:row>
      <xdr:rowOff>114300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99C9E0D-1125-4A5F-9989-A2BBD347376E}"/>
            </a:ext>
          </a:extLst>
        </xdr:cNvPr>
        <xdr:cNvSpPr txBox="1"/>
      </xdr:nvSpPr>
      <xdr:spPr>
        <a:xfrm>
          <a:off x="4267200" y="7429500"/>
          <a:ext cx="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aseline="0">
              <a:solidFill>
                <a:srgbClr val="5C7484"/>
              </a:solidFill>
              <a:latin typeface="Nunito Sans" panose="00000500000000000000" pitchFamily="2" charset="0"/>
            </a:rPr>
            <a:t>Limitado</a:t>
          </a:r>
          <a:r>
            <a:rPr lang="es-MX" sz="1100" baseline="0">
              <a:solidFill>
                <a:srgbClr val="9BBDCC"/>
              </a:solidFill>
              <a:latin typeface="Nunito Sans" panose="00000500000000000000" pitchFamily="2" charset="0"/>
            </a:rPr>
            <a:t> </a:t>
          </a:r>
          <a:r>
            <a:rPr lang="es-MX" sz="1100" baseline="0">
              <a:solidFill>
                <a:srgbClr val="EF464C"/>
              </a:solidFill>
              <a:latin typeface="Nunito Sans" panose="00000500000000000000" pitchFamily="2" charset="0"/>
            </a:rPr>
            <a:t>hasta $1,000,000 </a:t>
          </a:r>
          <a:r>
            <a:rPr lang="es-MX" sz="1100" b="1" baseline="0">
              <a:solidFill>
                <a:srgbClr val="5C7484"/>
              </a:solidFill>
              <a:latin typeface="Nunito Sans" panose="00000500000000000000" pitchFamily="2" charset="0"/>
            </a:rPr>
            <a:t>sobre monto total solicitado</a:t>
          </a:r>
          <a:endParaRPr lang="es-MX" sz="1100" b="1">
            <a:solidFill>
              <a:srgbClr val="5C7484"/>
            </a:solidFill>
            <a:latin typeface="Nunito Sans" panose="00000500000000000000" pitchFamily="2" charset="0"/>
          </a:endParaRPr>
        </a:p>
      </xdr:txBody>
    </xdr:sp>
    <xdr:clientData/>
  </xdr:twoCellAnchor>
  <xdr:oneCellAnchor>
    <xdr:from>
      <xdr:col>1</xdr:col>
      <xdr:colOff>1238250</xdr:colOff>
      <xdr:row>46</xdr:row>
      <xdr:rowOff>47625</xdr:rowOff>
    </xdr:from>
    <xdr:ext cx="485774" cy="485774"/>
    <xdr:pic>
      <xdr:nvPicPr>
        <xdr:cNvPr id="11" name="Picture 3">
          <a:extLst>
            <a:ext uri="{FF2B5EF4-FFF2-40B4-BE49-F238E27FC236}">
              <a16:creationId xmlns:a16="http://schemas.microsoft.com/office/drawing/2014/main" id="{8FD84304-DC9F-49B3-B492-EFF718C3E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8810625"/>
          <a:ext cx="485774" cy="485774"/>
        </a:xfrm>
        <a:prstGeom prst="rect">
          <a:avLst/>
        </a:prstGeom>
      </xdr:spPr>
    </xdr:pic>
    <xdr:clientData/>
  </xdr:oneCellAnchor>
  <xdr:twoCellAnchor>
    <xdr:from>
      <xdr:col>1</xdr:col>
      <xdr:colOff>1857375</xdr:colOff>
      <xdr:row>46</xdr:row>
      <xdr:rowOff>95250</xdr:rowOff>
    </xdr:from>
    <xdr:to>
      <xdr:col>5</xdr:col>
      <xdr:colOff>57150</xdr:colOff>
      <xdr:row>49</xdr:row>
      <xdr:rowOff>133350</xdr:rowOff>
    </xdr:to>
    <xdr:sp macro="" textlink="">
      <xdr:nvSpPr>
        <xdr:cNvPr id="12" name="TextBox 12">
          <a:extLst>
            <a:ext uri="{FF2B5EF4-FFF2-40B4-BE49-F238E27FC236}">
              <a16:creationId xmlns:a16="http://schemas.microsoft.com/office/drawing/2014/main" id="{AFBBE810-393A-4CA4-A084-97E7435A76E1}"/>
            </a:ext>
          </a:extLst>
        </xdr:cNvPr>
        <xdr:cNvSpPr txBox="1"/>
      </xdr:nvSpPr>
      <xdr:spPr>
        <a:xfrm>
          <a:off x="1219200" y="8858250"/>
          <a:ext cx="188595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0" baseline="0">
              <a:solidFill>
                <a:srgbClr val="5C7484"/>
              </a:solidFill>
              <a:latin typeface="Nunito Sans" panose="00000500000000000000" pitchFamily="2" charset="0"/>
            </a:rPr>
            <a:t>1. </a:t>
          </a:r>
          <a:r>
            <a:rPr lang="es-MX" sz="1100" b="0" baseline="0">
              <a:solidFill>
                <a:srgbClr val="EF464C"/>
              </a:solidFill>
              <a:latin typeface="Nunito Sans" panose="00000500000000000000" pitchFamily="2" charset="0"/>
            </a:rPr>
            <a:t>Tope máximo de apoyo por proyecto hasta $3,000,000</a:t>
          </a:r>
        </a:p>
        <a:p>
          <a:r>
            <a:rPr lang="es-MX" sz="1100" b="0" baseline="0">
              <a:solidFill>
                <a:srgbClr val="5C7484"/>
              </a:solidFill>
              <a:latin typeface="Nunito Sans" panose="00000500000000000000" pitchFamily="2" charset="0"/>
            </a:rPr>
            <a:t>2. Empresas apoyadas en el periodo 2015 - 2017</a:t>
          </a:r>
          <a:r>
            <a:rPr lang="es-MX" sz="1100" b="0" baseline="0">
              <a:solidFill>
                <a:srgbClr val="9BBDCC"/>
              </a:solidFill>
              <a:latin typeface="Nunito Sans" panose="00000500000000000000" pitchFamily="2" charset="0"/>
            </a:rPr>
            <a:t> </a:t>
          </a:r>
          <a:r>
            <a:rPr lang="es-MX" sz="1100" b="1" baseline="0">
              <a:solidFill>
                <a:srgbClr val="5C7484"/>
              </a:solidFill>
              <a:latin typeface="Nunito Sans" panose="00000500000000000000" pitchFamily="2" charset="0"/>
            </a:rPr>
            <a:t>NO PUEDEN PARTICIPAR.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49</xdr:row>
      <xdr:rowOff>180975</xdr:rowOff>
    </xdr:from>
    <xdr:to>
      <xdr:col>3</xdr:col>
      <xdr:colOff>647700</xdr:colOff>
      <xdr:row>55</xdr:row>
      <xdr:rowOff>9522</xdr:rowOff>
    </xdr:to>
    <xdr:grpSp>
      <xdr:nvGrpSpPr>
        <xdr:cNvPr id="2" name="Grupo 2">
          <a:extLst>
            <a:ext uri="{FF2B5EF4-FFF2-40B4-BE49-F238E27FC236}">
              <a16:creationId xmlns:a16="http://schemas.microsoft.com/office/drawing/2014/main" id="{9D171DBD-BAE7-42EC-B2EF-505076A969B1}"/>
            </a:ext>
          </a:extLst>
        </xdr:cNvPr>
        <xdr:cNvGrpSpPr/>
      </xdr:nvGrpSpPr>
      <xdr:grpSpPr>
        <a:xfrm>
          <a:off x="700368" y="11342034"/>
          <a:ext cx="5516656" cy="971547"/>
          <a:chOff x="781050" y="14087475"/>
          <a:chExt cx="5389969" cy="989797"/>
        </a:xfrm>
      </xdr:grpSpPr>
      <xdr:pic>
        <xdr:nvPicPr>
          <xdr:cNvPr id="3" name="Imagen 3">
            <a:extLst>
              <a:ext uri="{FF2B5EF4-FFF2-40B4-BE49-F238E27FC236}">
                <a16:creationId xmlns:a16="http://schemas.microsoft.com/office/drawing/2014/main" id="{99B5D51A-66DA-4107-9719-D26CFD8A45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0" y="14135100"/>
            <a:ext cx="533431" cy="533431"/>
          </a:xfrm>
          <a:prstGeom prst="rect">
            <a:avLst/>
          </a:prstGeom>
        </xdr:spPr>
      </xdr:pic>
      <xdr:sp macro="" textlink="">
        <xdr:nvSpPr>
          <xdr:cNvPr id="4" name="CuadroTexto 4">
            <a:extLst>
              <a:ext uri="{FF2B5EF4-FFF2-40B4-BE49-F238E27FC236}">
                <a16:creationId xmlns:a16="http://schemas.microsoft.com/office/drawing/2014/main" id="{8B904BC0-104E-43AA-812E-8A6AF44CF5AB}"/>
              </a:ext>
            </a:extLst>
          </xdr:cNvPr>
          <xdr:cNvSpPr txBox="1"/>
        </xdr:nvSpPr>
        <xdr:spPr>
          <a:xfrm>
            <a:off x="1409700" y="14087475"/>
            <a:ext cx="4761319" cy="9897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000" b="1">
                <a:solidFill>
                  <a:srgbClr val="EF464C"/>
                </a:solidFill>
                <a:latin typeface="Nunito Sans" panose="00000500000000000000" pitchFamily="2" charset="0"/>
              </a:rPr>
              <a:t>IMPORTANTE: 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Este formato ha sido elaborado por </a:t>
            </a:r>
            <a:r>
              <a:rPr lang="es-ES" sz="1050" b="1">
                <a:solidFill>
                  <a:srgbClr val="11AC5D"/>
                </a:solidFill>
                <a:latin typeface="Nunito Sans" panose="00000500000000000000" pitchFamily="2" charset="0"/>
              </a:rPr>
              <a:t>Pragmatec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 como guía para preparación de un proyecto tecnológico. Su contenido se basa en la ultima versión de la convocatoria publicada de 2018.</a:t>
            </a:r>
          </a:p>
        </xdr:txBody>
      </xdr:sp>
    </xdr:grpSp>
    <xdr:clientData/>
  </xdr:twoCellAnchor>
  <xdr:oneCellAnchor>
    <xdr:from>
      <xdr:col>6</xdr:col>
      <xdr:colOff>257175</xdr:colOff>
      <xdr:row>23</xdr:row>
      <xdr:rowOff>180975</xdr:rowOff>
    </xdr:from>
    <xdr:ext cx="485774" cy="466724"/>
    <xdr:pic>
      <xdr:nvPicPr>
        <xdr:cNvPr id="5" name="Picture 3">
          <a:extLst>
            <a:ext uri="{FF2B5EF4-FFF2-40B4-BE49-F238E27FC236}">
              <a16:creationId xmlns:a16="http://schemas.microsoft.com/office/drawing/2014/main" id="{99F72130-15B5-4A04-85AC-10FBAB30F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4562475"/>
          <a:ext cx="485774" cy="466724"/>
        </a:xfrm>
        <a:prstGeom prst="rect">
          <a:avLst/>
        </a:prstGeom>
      </xdr:spPr>
    </xdr:pic>
    <xdr:clientData/>
  </xdr:oneCellAnchor>
  <xdr:twoCellAnchor>
    <xdr:from>
      <xdr:col>6</xdr:col>
      <xdr:colOff>790575</xdr:colOff>
      <xdr:row>23</xdr:row>
      <xdr:rowOff>28575</xdr:rowOff>
    </xdr:from>
    <xdr:to>
      <xdr:col>6</xdr:col>
      <xdr:colOff>3505200</xdr:colOff>
      <xdr:row>26</xdr:row>
      <xdr:rowOff>171450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6F2228A-2DAA-4C2A-97CC-8F8B1D9C83CE}"/>
            </a:ext>
          </a:extLst>
        </xdr:cNvPr>
        <xdr:cNvSpPr txBox="1"/>
      </xdr:nvSpPr>
      <xdr:spPr>
        <a:xfrm>
          <a:off x="4267200" y="4410075"/>
          <a:ext cx="0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rgbClr val="5C7484"/>
              </a:solidFill>
              <a:latin typeface="Nunito Sans" panose="00000500000000000000" pitchFamily="2" charset="0"/>
            </a:rPr>
            <a:t>Este rubro</a:t>
          </a:r>
          <a:r>
            <a:rPr lang="es-MX" sz="1100" baseline="0">
              <a:solidFill>
                <a:srgbClr val="5C7484"/>
              </a:solidFill>
              <a:latin typeface="Nunito Sans" panose="00000500000000000000" pitchFamily="2" charset="0"/>
            </a:rPr>
            <a:t> es sólo para </a:t>
          </a:r>
          <a:r>
            <a:rPr lang="es-MX" sz="1100" baseline="0">
              <a:solidFill>
                <a:srgbClr val="EF464C"/>
              </a:solidFill>
              <a:latin typeface="Nunito Sans" panose="00000500000000000000" pitchFamily="2" charset="0"/>
            </a:rPr>
            <a:t>LÍDER DE PROYECTO </a:t>
          </a:r>
          <a:r>
            <a:rPr lang="es-MX" sz="1100" baseline="0">
              <a:solidFill>
                <a:srgbClr val="5C7484"/>
              </a:solidFill>
              <a:latin typeface="Nunito Sans" panose="00000500000000000000" pitchFamily="2" charset="0"/>
            </a:rPr>
            <a:t>y está limitado </a:t>
          </a:r>
          <a:r>
            <a:rPr lang="es-MX" sz="1100" baseline="0">
              <a:solidFill>
                <a:srgbClr val="EF464C"/>
              </a:solidFill>
              <a:latin typeface="Nunito Sans" panose="00000500000000000000" pitchFamily="2" charset="0"/>
            </a:rPr>
            <a:t>hasta $300,000 </a:t>
          </a:r>
          <a:r>
            <a:rPr lang="es-MX" sz="1100" b="1" baseline="0">
              <a:solidFill>
                <a:srgbClr val="5C7484"/>
              </a:solidFill>
              <a:latin typeface="Nunito Sans" panose="00000500000000000000" pitchFamily="2" charset="0"/>
            </a:rPr>
            <a:t>sobre monto total solicitado</a:t>
          </a:r>
          <a:endParaRPr lang="es-MX" sz="1100" b="1">
            <a:solidFill>
              <a:srgbClr val="5C7484"/>
            </a:solidFill>
            <a:latin typeface="Nunito Sans" panose="00000500000000000000" pitchFamily="2" charset="0"/>
          </a:endParaRPr>
        </a:p>
      </xdr:txBody>
    </xdr:sp>
    <xdr:clientData/>
  </xdr:twoCellAnchor>
  <xdr:oneCellAnchor>
    <xdr:from>
      <xdr:col>6</xdr:col>
      <xdr:colOff>285750</xdr:colOff>
      <xdr:row>29</xdr:row>
      <xdr:rowOff>200025</xdr:rowOff>
    </xdr:from>
    <xdr:ext cx="485774" cy="466724"/>
    <xdr:pic>
      <xdr:nvPicPr>
        <xdr:cNvPr id="7" name="Picture 3">
          <a:extLst>
            <a:ext uri="{FF2B5EF4-FFF2-40B4-BE49-F238E27FC236}">
              <a16:creationId xmlns:a16="http://schemas.microsoft.com/office/drawing/2014/main" id="{1DF0CA2C-10FD-454E-AF53-F91B73344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5715000"/>
          <a:ext cx="485774" cy="466724"/>
        </a:xfrm>
        <a:prstGeom prst="rect">
          <a:avLst/>
        </a:prstGeom>
      </xdr:spPr>
    </xdr:pic>
    <xdr:clientData/>
  </xdr:oneCellAnchor>
  <xdr:twoCellAnchor>
    <xdr:from>
      <xdr:col>6</xdr:col>
      <xdr:colOff>762000</xdr:colOff>
      <xdr:row>29</xdr:row>
      <xdr:rowOff>85725</xdr:rowOff>
    </xdr:from>
    <xdr:to>
      <xdr:col>6</xdr:col>
      <xdr:colOff>3733800</xdr:colOff>
      <xdr:row>34</xdr:row>
      <xdr:rowOff>142874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2E561DF-6A57-4942-A701-FFFE5B9545D9}"/>
            </a:ext>
          </a:extLst>
        </xdr:cNvPr>
        <xdr:cNvSpPr txBox="1"/>
      </xdr:nvSpPr>
      <xdr:spPr>
        <a:xfrm>
          <a:off x="4267200" y="5610225"/>
          <a:ext cx="0" cy="1009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 baseline="0">
              <a:solidFill>
                <a:srgbClr val="5C7484"/>
              </a:solidFill>
              <a:latin typeface="Nunito Sans" panose="00000500000000000000" pitchFamily="2" charset="0"/>
            </a:rPr>
            <a:t>1. Limitado </a:t>
          </a:r>
          <a:r>
            <a:rPr lang="es-MX" sz="1050" baseline="0">
              <a:solidFill>
                <a:srgbClr val="EF464C"/>
              </a:solidFill>
              <a:latin typeface="Nunito Sans" panose="00000500000000000000" pitchFamily="2" charset="0"/>
            </a:rPr>
            <a:t>hasta $1,000,000 </a:t>
          </a:r>
          <a:r>
            <a:rPr lang="es-MX" sz="1050" b="1" baseline="0">
              <a:solidFill>
                <a:srgbClr val="5C7484"/>
              </a:solidFill>
              <a:latin typeface="Nunito Sans" panose="00000500000000000000" pitchFamily="2" charset="0"/>
            </a:rPr>
            <a:t>sobre monto</a:t>
          </a:r>
          <a:r>
            <a:rPr lang="es-MX" sz="1050" b="1" baseline="0">
              <a:solidFill>
                <a:srgbClr val="9BBDCC"/>
              </a:solidFill>
              <a:latin typeface="Nunito Sans" panose="00000500000000000000" pitchFamily="2" charset="0"/>
            </a:rPr>
            <a:t> </a:t>
          </a:r>
          <a:r>
            <a:rPr lang="es-MX" sz="1050" b="1" baseline="0">
              <a:solidFill>
                <a:srgbClr val="5C7484"/>
              </a:solidFill>
              <a:latin typeface="Nunito Sans" panose="00000500000000000000" pitchFamily="2" charset="0"/>
            </a:rPr>
            <a:t>total solicitado.</a:t>
          </a:r>
        </a:p>
        <a:p>
          <a:r>
            <a:rPr lang="es-MX" sz="1050" b="0" baseline="0">
              <a:solidFill>
                <a:srgbClr val="5C7484"/>
              </a:solidFill>
              <a:latin typeface="Nunito Sans" panose="00000500000000000000" pitchFamily="2" charset="0"/>
            </a:rPr>
            <a:t>2. </a:t>
          </a:r>
          <a:r>
            <a:rPr lang="es-MX" sz="1050" b="1" baseline="0">
              <a:solidFill>
                <a:srgbClr val="EF464C"/>
              </a:solidFill>
              <a:latin typeface="Nunito Sans" panose="00000500000000000000" pitchFamily="2" charset="0"/>
            </a:rPr>
            <a:t>Rubro OBLIGATORIO</a:t>
          </a:r>
          <a:r>
            <a:rPr lang="es-MX" sz="1050" b="0" baseline="0">
              <a:solidFill>
                <a:srgbClr val="9BBDCC"/>
              </a:solidFill>
              <a:latin typeface="Nunito Sans" panose="00000500000000000000" pitchFamily="2" charset="0"/>
            </a:rPr>
            <a:t>.</a:t>
          </a:r>
        </a:p>
        <a:p>
          <a:r>
            <a:rPr lang="es-MX" sz="1050" b="0" baseline="0">
              <a:solidFill>
                <a:srgbClr val="5C7484"/>
              </a:solidFill>
              <a:latin typeface="Nunito Sans" panose="00000500000000000000" pitchFamily="2" charset="0"/>
            </a:rPr>
            <a:t>3. Válido </a:t>
          </a:r>
          <a:r>
            <a:rPr lang="es-MX" sz="1050" b="0" baseline="0">
              <a:solidFill>
                <a:srgbClr val="EF464C"/>
              </a:solidFill>
              <a:latin typeface="Nunito Sans" panose="00000500000000000000" pitchFamily="2" charset="0"/>
            </a:rPr>
            <a:t>sólo para actividades directamente relacionadas con  </a:t>
          </a:r>
          <a:r>
            <a:rPr lang="es-MX" sz="1050" b="0" i="1" baseline="0">
              <a:solidFill>
                <a:srgbClr val="EF464C"/>
              </a:solidFill>
              <a:latin typeface="Nunito Sans" panose="00000500000000000000" pitchFamily="2" charset="0"/>
            </a:rPr>
            <a:t>Fuentes de Financiamiento </a:t>
          </a:r>
          <a:endParaRPr lang="es-MX" sz="1050" b="0" i="1">
            <a:solidFill>
              <a:srgbClr val="EF464C"/>
            </a:solidFill>
            <a:latin typeface="Nunito Sans" panose="00000500000000000000" pitchFamily="2" charset="0"/>
          </a:endParaRPr>
        </a:p>
      </xdr:txBody>
    </xdr:sp>
    <xdr:clientData/>
  </xdr:twoCellAnchor>
  <xdr:oneCellAnchor>
    <xdr:from>
      <xdr:col>6</xdr:col>
      <xdr:colOff>352425</xdr:colOff>
      <xdr:row>37</xdr:row>
      <xdr:rowOff>66675</xdr:rowOff>
    </xdr:from>
    <xdr:ext cx="485774" cy="457198"/>
    <xdr:pic>
      <xdr:nvPicPr>
        <xdr:cNvPr id="9" name="Picture 3">
          <a:extLst>
            <a:ext uri="{FF2B5EF4-FFF2-40B4-BE49-F238E27FC236}">
              <a16:creationId xmlns:a16="http://schemas.microsoft.com/office/drawing/2014/main" id="{20AC1B29-D834-44E8-BDD9-999BA0872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7115175"/>
          <a:ext cx="485774" cy="457198"/>
        </a:xfrm>
        <a:prstGeom prst="rect">
          <a:avLst/>
        </a:prstGeom>
      </xdr:spPr>
    </xdr:pic>
    <xdr:clientData/>
  </xdr:oneCellAnchor>
  <xdr:twoCellAnchor>
    <xdr:from>
      <xdr:col>6</xdr:col>
      <xdr:colOff>885825</xdr:colOff>
      <xdr:row>37</xdr:row>
      <xdr:rowOff>0</xdr:rowOff>
    </xdr:from>
    <xdr:to>
      <xdr:col>6</xdr:col>
      <xdr:colOff>3600450</xdr:colOff>
      <xdr:row>39</xdr:row>
      <xdr:rowOff>114300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ED7DB4C-6491-43CA-9DE2-EE94F3F93B54}"/>
            </a:ext>
          </a:extLst>
        </xdr:cNvPr>
        <xdr:cNvSpPr txBox="1"/>
      </xdr:nvSpPr>
      <xdr:spPr>
        <a:xfrm>
          <a:off x="4267200" y="7048500"/>
          <a:ext cx="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aseline="0">
              <a:solidFill>
                <a:srgbClr val="5C7484"/>
              </a:solidFill>
              <a:latin typeface="Nunito Sans" panose="00000500000000000000" pitchFamily="2" charset="0"/>
            </a:rPr>
            <a:t>Limitado</a:t>
          </a:r>
          <a:r>
            <a:rPr lang="es-MX" sz="1100" baseline="0">
              <a:solidFill>
                <a:srgbClr val="9BBDCC"/>
              </a:solidFill>
              <a:latin typeface="Nunito Sans" panose="00000500000000000000" pitchFamily="2" charset="0"/>
            </a:rPr>
            <a:t> </a:t>
          </a:r>
          <a:r>
            <a:rPr lang="es-MX" sz="1100" baseline="0">
              <a:solidFill>
                <a:srgbClr val="EF464C"/>
              </a:solidFill>
              <a:latin typeface="Nunito Sans" panose="00000500000000000000" pitchFamily="2" charset="0"/>
            </a:rPr>
            <a:t>hasta $1,000,000 </a:t>
          </a:r>
          <a:r>
            <a:rPr lang="es-MX" sz="1100" b="1" baseline="0">
              <a:solidFill>
                <a:srgbClr val="5C7484"/>
              </a:solidFill>
              <a:latin typeface="Nunito Sans" panose="00000500000000000000" pitchFamily="2" charset="0"/>
            </a:rPr>
            <a:t>sobre</a:t>
          </a:r>
          <a:r>
            <a:rPr lang="es-MX" sz="1100" b="1" baseline="0">
              <a:solidFill>
                <a:srgbClr val="9BBDCC"/>
              </a:solidFill>
              <a:latin typeface="Nunito Sans" panose="00000500000000000000" pitchFamily="2" charset="0"/>
            </a:rPr>
            <a:t> </a:t>
          </a:r>
          <a:r>
            <a:rPr lang="es-MX" sz="1100" b="1" baseline="0">
              <a:solidFill>
                <a:srgbClr val="5C7484"/>
              </a:solidFill>
              <a:latin typeface="Nunito Sans" panose="00000500000000000000" pitchFamily="2" charset="0"/>
            </a:rPr>
            <a:t>monto total solicitado</a:t>
          </a:r>
          <a:endParaRPr lang="es-MX" sz="1100" b="1">
            <a:solidFill>
              <a:srgbClr val="5C7484"/>
            </a:solidFill>
            <a:latin typeface="Nunito Sans" panose="00000500000000000000" pitchFamily="2" charset="0"/>
          </a:endParaRPr>
        </a:p>
      </xdr:txBody>
    </xdr:sp>
    <xdr:clientData/>
  </xdr:twoCellAnchor>
  <xdr:oneCellAnchor>
    <xdr:from>
      <xdr:col>1</xdr:col>
      <xdr:colOff>1238250</xdr:colOff>
      <xdr:row>44</xdr:row>
      <xdr:rowOff>47625</xdr:rowOff>
    </xdr:from>
    <xdr:ext cx="485774" cy="523874"/>
    <xdr:pic>
      <xdr:nvPicPr>
        <xdr:cNvPr id="11" name="Picture 3">
          <a:extLst>
            <a:ext uri="{FF2B5EF4-FFF2-40B4-BE49-F238E27FC236}">
              <a16:creationId xmlns:a16="http://schemas.microsoft.com/office/drawing/2014/main" id="{40ED9DFC-2D9A-4DD8-BC53-C2833DC9C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8429625"/>
          <a:ext cx="485774" cy="523874"/>
        </a:xfrm>
        <a:prstGeom prst="rect">
          <a:avLst/>
        </a:prstGeom>
      </xdr:spPr>
    </xdr:pic>
    <xdr:clientData/>
  </xdr:oneCellAnchor>
  <xdr:twoCellAnchor>
    <xdr:from>
      <xdr:col>1</xdr:col>
      <xdr:colOff>1857375</xdr:colOff>
      <xdr:row>44</xdr:row>
      <xdr:rowOff>95250</xdr:rowOff>
    </xdr:from>
    <xdr:to>
      <xdr:col>5</xdr:col>
      <xdr:colOff>57150</xdr:colOff>
      <xdr:row>47</xdr:row>
      <xdr:rowOff>133350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CE2606E-5301-43F1-BCAC-A833C20E97F6}"/>
            </a:ext>
          </a:extLst>
        </xdr:cNvPr>
        <xdr:cNvSpPr txBox="1"/>
      </xdr:nvSpPr>
      <xdr:spPr>
        <a:xfrm>
          <a:off x="1219200" y="8477250"/>
          <a:ext cx="188595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0" baseline="0">
              <a:solidFill>
                <a:srgbClr val="5C7484"/>
              </a:solidFill>
              <a:latin typeface="Nunito Sans" panose="00000500000000000000" pitchFamily="2" charset="0"/>
            </a:rPr>
            <a:t>1. </a:t>
          </a:r>
          <a:r>
            <a:rPr lang="es-MX" sz="1100" b="0" baseline="0">
              <a:solidFill>
                <a:srgbClr val="EF464C"/>
              </a:solidFill>
              <a:latin typeface="Nunito Sans" panose="00000500000000000000" pitchFamily="2" charset="0"/>
            </a:rPr>
            <a:t>Tope máximo de apoyo por proyecto hasta $3,000,000</a:t>
          </a:r>
        </a:p>
        <a:p>
          <a:r>
            <a:rPr lang="es-MX" sz="1100" b="0" baseline="0">
              <a:solidFill>
                <a:srgbClr val="5C7484"/>
              </a:solidFill>
              <a:latin typeface="Nunito Sans" panose="00000500000000000000" pitchFamily="2" charset="0"/>
            </a:rPr>
            <a:t>2. Empresas apoyadas en el periodo 2015 - 2017 </a:t>
          </a:r>
          <a:r>
            <a:rPr lang="es-MX" sz="1100" b="1" baseline="0">
              <a:solidFill>
                <a:srgbClr val="5C7484"/>
              </a:solidFill>
              <a:latin typeface="Nunito Sans" panose="00000500000000000000" pitchFamily="2" charset="0"/>
            </a:rPr>
            <a:t>NO PUEDEN PARTICIPAR.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7204E-1FB6-46F0-943F-435538609217}">
  <sheetPr>
    <tabColor rgb="FF1277A1"/>
  </sheetPr>
  <dimension ref="B3:S1048543"/>
  <sheetViews>
    <sheetView showGridLines="0" topLeftCell="A7" zoomScale="85" zoomScaleNormal="85" workbookViewId="0">
      <selection activeCell="K18" sqref="K18:L18"/>
    </sheetView>
  </sheetViews>
  <sheetFormatPr baseColWidth="10" defaultColWidth="11.42578125" defaultRowHeight="16.5" x14ac:dyDescent="0.3"/>
  <cols>
    <col min="1" max="1" width="11.42578125" style="1"/>
    <col min="2" max="2" width="16.28515625" style="1" customWidth="1"/>
    <col min="3" max="3" width="4" style="1" customWidth="1"/>
    <col min="4" max="8" width="11.42578125" style="1"/>
    <col min="9" max="17" width="5.85546875" style="1" customWidth="1"/>
    <col min="18" max="16384" width="11.42578125" style="1"/>
  </cols>
  <sheetData>
    <row r="3" spans="2:15" ht="18.75" customHeight="1" x14ac:dyDescent="0.3">
      <c r="B3" s="114" t="s">
        <v>333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2:15" x14ac:dyDescent="0.3">
      <c r="B4" s="115" t="s">
        <v>23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2:15" ht="17.25" thickBot="1" x14ac:dyDescent="0.35">
      <c r="B5"/>
      <c r="C5"/>
      <c r="D5"/>
      <c r="E5"/>
      <c r="F5"/>
      <c r="G5"/>
      <c r="H5"/>
      <c r="I5"/>
      <c r="J5"/>
      <c r="K5"/>
      <c r="L5"/>
    </row>
    <row r="6" spans="2:15" ht="32.25" customHeight="1" thickBot="1" x14ac:dyDescent="0.35">
      <c r="B6" s="129" t="s">
        <v>334</v>
      </c>
      <c r="C6" s="130"/>
      <c r="D6" s="118"/>
      <c r="E6" s="119"/>
      <c r="F6" s="119"/>
      <c r="G6" s="119"/>
      <c r="H6" s="119"/>
      <c r="I6" s="119"/>
      <c r="J6" s="119"/>
      <c r="K6" s="119"/>
      <c r="L6" s="119"/>
      <c r="M6" s="119"/>
      <c r="N6" s="120"/>
      <c r="O6" s="367">
        <f>LEN(D6)</f>
        <v>0</v>
      </c>
    </row>
    <row r="7" spans="2:15" x14ac:dyDescent="0.3">
      <c r="K7" s="51" t="s">
        <v>335</v>
      </c>
    </row>
    <row r="8" spans="2:15" ht="17.25" thickBot="1" x14ac:dyDescent="0.35">
      <c r="K8" s="51"/>
    </row>
    <row r="9" spans="2:15" ht="17.25" thickBot="1" x14ac:dyDescent="0.35">
      <c r="B9" s="121" t="s">
        <v>336</v>
      </c>
      <c r="C9" s="122"/>
      <c r="D9" s="131" t="s">
        <v>198</v>
      </c>
      <c r="E9" s="132"/>
      <c r="F9" s="132"/>
      <c r="G9" s="133"/>
      <c r="I9" s="121" t="s">
        <v>370</v>
      </c>
      <c r="J9" s="121"/>
      <c r="K9" s="122"/>
      <c r="L9" s="125">
        <v>0</v>
      </c>
      <c r="M9" s="126"/>
      <c r="N9" s="127"/>
    </row>
    <row r="10" spans="2:15" ht="13.5" customHeight="1" thickBot="1" x14ac:dyDescent="0.35"/>
    <row r="11" spans="2:15" ht="17.25" thickBot="1" x14ac:dyDescent="0.35">
      <c r="B11" s="134" t="s">
        <v>369</v>
      </c>
      <c r="C11" s="134"/>
      <c r="D11" s="135" t="s">
        <v>198</v>
      </c>
      <c r="E11" s="136"/>
      <c r="F11" s="136"/>
      <c r="G11" s="137"/>
      <c r="I11" s="121" t="s">
        <v>371</v>
      </c>
      <c r="J11" s="121"/>
      <c r="K11" s="122"/>
      <c r="L11" s="116" t="s">
        <v>19</v>
      </c>
      <c r="M11" s="128"/>
      <c r="N11" s="117"/>
    </row>
    <row r="12" spans="2:15" ht="17.25" thickBot="1" x14ac:dyDescent="0.35">
      <c r="B12" s="134"/>
      <c r="C12" s="134"/>
      <c r="D12" s="138"/>
      <c r="E12" s="139"/>
      <c r="F12" s="139"/>
      <c r="G12" s="140"/>
    </row>
    <row r="15" spans="2:15" ht="17.25" x14ac:dyDescent="0.3">
      <c r="B15" s="58" t="s">
        <v>373</v>
      </c>
      <c r="C15" s="58"/>
      <c r="D15" s="58"/>
      <c r="E15"/>
      <c r="F15"/>
      <c r="G15"/>
    </row>
    <row r="16" spans="2:15" ht="17.25" thickBot="1" x14ac:dyDescent="0.35">
      <c r="O16"/>
    </row>
    <row r="17" spans="2:15" ht="17.25" thickBot="1" x14ac:dyDescent="0.35">
      <c r="B17" s="15" t="s">
        <v>374</v>
      </c>
      <c r="C17" s="57"/>
      <c r="E17" s="15" t="s">
        <v>375</v>
      </c>
      <c r="F17" s="116"/>
      <c r="G17" s="128"/>
      <c r="H17" s="128"/>
      <c r="I17" s="117"/>
      <c r="K17" s="121" t="s">
        <v>583</v>
      </c>
      <c r="L17" s="122"/>
      <c r="M17" s="116"/>
      <c r="N17" s="117"/>
      <c r="O17"/>
    </row>
    <row r="18" spans="2:15" ht="17.25" thickBot="1" x14ac:dyDescent="0.35">
      <c r="K18" s="121" t="s">
        <v>376</v>
      </c>
      <c r="L18" s="122"/>
      <c r="M18" s="116"/>
      <c r="N18" s="117"/>
      <c r="O18"/>
    </row>
    <row r="19" spans="2:15" x14ac:dyDescent="0.3">
      <c r="O19"/>
    </row>
    <row r="21" spans="2:15" ht="17.25" x14ac:dyDescent="0.3">
      <c r="B21" s="98" t="s">
        <v>377</v>
      </c>
      <c r="C21" s="98"/>
      <c r="D21" s="98"/>
      <c r="E21" s="98"/>
    </row>
    <row r="22" spans="2:15" ht="10.5" customHeight="1" x14ac:dyDescent="0.3"/>
    <row r="23" spans="2:15" ht="17.25" thickBot="1" x14ac:dyDescent="0.35">
      <c r="B23" s="15" t="s">
        <v>296</v>
      </c>
    </row>
    <row r="24" spans="2:15" ht="88.5" customHeight="1" thickBot="1" x14ac:dyDescent="0.35">
      <c r="B24" s="102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/>
      <c r="O24" s="78">
        <f>LEN(B24)</f>
        <v>0</v>
      </c>
    </row>
    <row r="25" spans="2:15" x14ac:dyDescent="0.3">
      <c r="K25" s="51" t="s">
        <v>380</v>
      </c>
    </row>
    <row r="26" spans="2:15" ht="17.25" thickBot="1" x14ac:dyDescent="0.35">
      <c r="B26" s="15" t="s">
        <v>378</v>
      </c>
    </row>
    <row r="27" spans="2:15" ht="94.5" customHeight="1" thickBot="1" x14ac:dyDescent="0.35">
      <c r="B27" s="102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  <c r="O27" s="78">
        <f>LEN(B27)</f>
        <v>0</v>
      </c>
    </row>
    <row r="28" spans="2:15" ht="14.25" customHeight="1" x14ac:dyDescent="0.3">
      <c r="B28" s="59"/>
      <c r="C28" s="59"/>
      <c r="D28" s="59"/>
      <c r="E28" s="59"/>
      <c r="F28" s="59"/>
      <c r="G28" s="59"/>
      <c r="H28" s="59"/>
      <c r="I28" s="59"/>
      <c r="J28" s="59"/>
      <c r="K28" s="61" t="s">
        <v>379</v>
      </c>
      <c r="L28" s="59"/>
    </row>
    <row r="29" spans="2:15" ht="33" customHeight="1" x14ac:dyDescent="0.3">
      <c r="C29" s="123" t="s">
        <v>381</v>
      </c>
      <c r="D29" s="123"/>
      <c r="E29" s="123"/>
      <c r="F29" s="123"/>
      <c r="G29" s="123"/>
      <c r="H29" s="123"/>
      <c r="I29" s="123"/>
      <c r="J29" s="60"/>
      <c r="L29" s="52"/>
    </row>
    <row r="30" spans="2:15" x14ac:dyDescent="0.3">
      <c r="C30" s="60"/>
      <c r="D30" s="60" t="s">
        <v>382</v>
      </c>
      <c r="E30" s="60"/>
      <c r="F30" s="60"/>
      <c r="G30" s="60"/>
      <c r="H30" s="60"/>
      <c r="I30" s="60"/>
      <c r="J30" s="60"/>
    </row>
    <row r="31" spans="2:15" x14ac:dyDescent="0.3">
      <c r="C31" s="60"/>
      <c r="D31" s="60" t="s">
        <v>574</v>
      </c>
      <c r="E31" s="60"/>
      <c r="F31" s="60"/>
      <c r="G31" s="60"/>
      <c r="H31" s="60"/>
      <c r="I31" s="60"/>
      <c r="J31" s="60"/>
    </row>
    <row r="32" spans="2:15" x14ac:dyDescent="0.3">
      <c r="C32" s="60"/>
      <c r="D32" s="60" t="s">
        <v>575</v>
      </c>
      <c r="E32" s="60"/>
      <c r="F32" s="60"/>
      <c r="G32" s="60"/>
      <c r="H32" s="60"/>
      <c r="I32" s="60"/>
      <c r="J32" s="60"/>
    </row>
    <row r="33" spans="2:17" x14ac:dyDescent="0.3">
      <c r="C33" s="60"/>
      <c r="D33" s="60" t="s">
        <v>383</v>
      </c>
      <c r="E33" s="60"/>
      <c r="F33" s="60"/>
      <c r="G33" s="60"/>
      <c r="H33" s="60"/>
      <c r="I33" s="60"/>
      <c r="J33" s="60"/>
    </row>
    <row r="34" spans="2:17" x14ac:dyDescent="0.3">
      <c r="C34" s="60"/>
      <c r="D34" s="60" t="s">
        <v>384</v>
      </c>
      <c r="E34" s="60"/>
      <c r="F34" s="60"/>
      <c r="G34" s="60"/>
      <c r="H34" s="60"/>
      <c r="I34" s="60"/>
      <c r="J34" s="60"/>
    </row>
    <row r="35" spans="2:17" x14ac:dyDescent="0.3">
      <c r="C35" s="60"/>
      <c r="D35" s="60" t="s">
        <v>385</v>
      </c>
      <c r="E35" s="60"/>
      <c r="F35" s="60"/>
      <c r="G35" s="60"/>
      <c r="H35" s="60"/>
      <c r="I35" s="60"/>
      <c r="J35" s="60"/>
    </row>
    <row r="36" spans="2:17" ht="7.5" customHeight="1" x14ac:dyDescent="0.3">
      <c r="C36" s="60"/>
      <c r="D36" s="60"/>
      <c r="E36" s="60"/>
      <c r="F36" s="60"/>
      <c r="G36" s="60"/>
      <c r="H36" s="60"/>
      <c r="I36" s="60"/>
      <c r="J36" s="60"/>
    </row>
    <row r="37" spans="2:17" ht="34.5" customHeight="1" x14ac:dyDescent="0.3">
      <c r="C37" s="124" t="s">
        <v>576</v>
      </c>
      <c r="D37" s="124"/>
      <c r="E37" s="124"/>
      <c r="F37" s="124"/>
      <c r="G37" s="124"/>
      <c r="H37" s="124"/>
      <c r="I37" s="124"/>
      <c r="J37" s="124"/>
    </row>
    <row r="39" spans="2:17" ht="17.25" x14ac:dyDescent="0.3">
      <c r="B39" s="98" t="s">
        <v>386</v>
      </c>
      <c r="C39" s="98"/>
      <c r="D39" s="98"/>
      <c r="E39" s="98"/>
    </row>
    <row r="41" spans="2:17" x14ac:dyDescent="0.3">
      <c r="B41" s="60" t="s">
        <v>577</v>
      </c>
    </row>
    <row r="42" spans="2:17" x14ac:dyDescent="0.3">
      <c r="B42" s="60" t="s">
        <v>387</v>
      </c>
    </row>
    <row r="43" spans="2:17" x14ac:dyDescent="0.3">
      <c r="B43" s="60" t="s">
        <v>388</v>
      </c>
    </row>
    <row r="45" spans="2:17" x14ac:dyDescent="0.3">
      <c r="B45" s="322" t="s">
        <v>389</v>
      </c>
      <c r="C45" s="322"/>
      <c r="D45" s="322"/>
      <c r="E45" s="323" t="s">
        <v>378</v>
      </c>
      <c r="F45" s="323"/>
      <c r="G45" s="323"/>
      <c r="H45" s="323"/>
      <c r="I45" s="324">
        <v>1</v>
      </c>
      <c r="J45" s="324">
        <v>2</v>
      </c>
      <c r="K45" s="324">
        <v>3</v>
      </c>
      <c r="L45" s="324">
        <v>4</v>
      </c>
      <c r="M45" s="324">
        <v>5</v>
      </c>
      <c r="N45" s="324">
        <v>6</v>
      </c>
      <c r="O45" s="324">
        <v>7</v>
      </c>
      <c r="P45" s="324">
        <v>8</v>
      </c>
      <c r="Q45" s="324">
        <v>9</v>
      </c>
    </row>
    <row r="46" spans="2:17" x14ac:dyDescent="0.3">
      <c r="B46" s="113" t="s">
        <v>390</v>
      </c>
      <c r="C46" s="113"/>
      <c r="D46" s="113"/>
      <c r="E46" s="110"/>
      <c r="F46" s="111"/>
      <c r="G46" s="111"/>
      <c r="H46" s="112"/>
      <c r="I46" s="47"/>
      <c r="J46" s="47"/>
      <c r="K46" s="47"/>
      <c r="L46" s="47"/>
      <c r="M46" s="47"/>
      <c r="N46" s="47"/>
      <c r="O46" s="47"/>
      <c r="P46" s="47"/>
      <c r="Q46" s="47"/>
    </row>
    <row r="47" spans="2:17" x14ac:dyDescent="0.3">
      <c r="B47" s="113" t="s">
        <v>390</v>
      </c>
      <c r="C47" s="113"/>
      <c r="D47" s="113"/>
      <c r="E47" s="110"/>
      <c r="F47" s="111"/>
      <c r="G47" s="111"/>
      <c r="H47" s="112"/>
      <c r="I47" s="47"/>
      <c r="J47" s="47"/>
      <c r="K47" s="47"/>
      <c r="L47" s="47"/>
      <c r="M47" s="47"/>
      <c r="N47" s="47"/>
      <c r="O47" s="47"/>
      <c r="P47" s="47"/>
      <c r="Q47" s="47"/>
    </row>
    <row r="48" spans="2:17" x14ac:dyDescent="0.3">
      <c r="B48" s="113" t="s">
        <v>390</v>
      </c>
      <c r="C48" s="113"/>
      <c r="D48" s="113"/>
      <c r="E48" s="110"/>
      <c r="F48" s="111"/>
      <c r="G48" s="111"/>
      <c r="H48" s="112"/>
      <c r="I48" s="47"/>
      <c r="J48" s="47"/>
      <c r="K48" s="47"/>
      <c r="L48" s="47"/>
      <c r="M48" s="47"/>
      <c r="N48" s="47"/>
      <c r="O48" s="47"/>
      <c r="P48" s="47"/>
      <c r="Q48" s="47"/>
    </row>
    <row r="49" spans="2:17" x14ac:dyDescent="0.3">
      <c r="B49" s="113" t="s">
        <v>390</v>
      </c>
      <c r="C49" s="113"/>
      <c r="D49" s="113"/>
      <c r="E49" s="110"/>
      <c r="F49" s="111"/>
      <c r="G49" s="111"/>
      <c r="H49" s="112"/>
      <c r="I49" s="47"/>
      <c r="J49" s="47"/>
      <c r="K49" s="47"/>
      <c r="L49" s="47"/>
      <c r="M49" s="47"/>
      <c r="N49" s="47"/>
      <c r="O49" s="47"/>
      <c r="P49" s="47"/>
      <c r="Q49" s="47"/>
    </row>
    <row r="50" spans="2:17" x14ac:dyDescent="0.3">
      <c r="B50" s="113" t="s">
        <v>390</v>
      </c>
      <c r="C50" s="113"/>
      <c r="D50" s="113"/>
      <c r="E50" s="110"/>
      <c r="F50" s="111"/>
      <c r="G50" s="111"/>
      <c r="H50" s="112"/>
      <c r="I50" s="47"/>
      <c r="J50" s="47"/>
      <c r="K50" s="47"/>
      <c r="L50" s="47"/>
      <c r="M50" s="47"/>
      <c r="N50" s="47"/>
      <c r="O50" s="47"/>
      <c r="P50" s="47"/>
      <c r="Q50" s="47"/>
    </row>
    <row r="51" spans="2:17" x14ac:dyDescent="0.3">
      <c r="B51" s="113" t="s">
        <v>390</v>
      </c>
      <c r="C51" s="113"/>
      <c r="D51" s="113"/>
      <c r="E51" s="110"/>
      <c r="F51" s="111"/>
      <c r="G51" s="111"/>
      <c r="H51" s="112"/>
      <c r="I51" s="47"/>
      <c r="J51" s="47"/>
      <c r="K51" s="47"/>
      <c r="L51" s="47"/>
      <c r="M51" s="47"/>
      <c r="N51" s="47"/>
      <c r="O51" s="47"/>
      <c r="P51" s="47"/>
      <c r="Q51" s="47"/>
    </row>
    <row r="52" spans="2:17" x14ac:dyDescent="0.3">
      <c r="B52" s="113" t="s">
        <v>390</v>
      </c>
      <c r="C52" s="113"/>
      <c r="D52" s="113"/>
      <c r="E52" s="110"/>
      <c r="F52" s="111"/>
      <c r="G52" s="111"/>
      <c r="H52" s="112"/>
      <c r="I52" s="47"/>
      <c r="J52" s="47"/>
      <c r="K52" s="47"/>
      <c r="L52" s="47"/>
      <c r="M52" s="47"/>
      <c r="N52" s="47"/>
      <c r="O52" s="47"/>
      <c r="P52" s="47"/>
      <c r="Q52" s="47"/>
    </row>
    <row r="53" spans="2:17" x14ac:dyDescent="0.3">
      <c r="B53" s="113" t="s">
        <v>390</v>
      </c>
      <c r="C53" s="113"/>
      <c r="D53" s="113"/>
      <c r="E53" s="110"/>
      <c r="F53" s="111"/>
      <c r="G53" s="111"/>
      <c r="H53" s="112"/>
      <c r="I53" s="47"/>
      <c r="J53" s="47"/>
      <c r="K53" s="47"/>
      <c r="L53" s="47"/>
      <c r="M53" s="47"/>
      <c r="N53" s="47"/>
      <c r="O53" s="47"/>
      <c r="P53" s="47"/>
      <c r="Q53" s="47"/>
    </row>
    <row r="54" spans="2:17" x14ac:dyDescent="0.3">
      <c r="B54" s="63"/>
      <c r="C54" s="63"/>
      <c r="D54" s="63"/>
      <c r="E54" s="64"/>
      <c r="F54" s="64"/>
      <c r="G54" s="64"/>
      <c r="H54" s="64"/>
      <c r="I54" s="65"/>
      <c r="J54" s="65"/>
      <c r="K54" s="65"/>
      <c r="L54" s="65"/>
      <c r="M54" s="65"/>
      <c r="N54" s="65"/>
      <c r="O54" s="65"/>
      <c r="P54" s="65"/>
      <c r="Q54" s="65"/>
    </row>
    <row r="56" spans="2:17" ht="17.25" x14ac:dyDescent="0.3">
      <c r="B56" s="98" t="s">
        <v>396</v>
      </c>
      <c r="C56" s="98"/>
      <c r="D56" s="98"/>
      <c r="E56" s="98"/>
    </row>
    <row r="58" spans="2:17" ht="35.25" customHeight="1" x14ac:dyDescent="0.3">
      <c r="B58" s="106" t="s">
        <v>578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60" spans="2:17" x14ac:dyDescent="0.3">
      <c r="B60" s="55" t="s">
        <v>397</v>
      </c>
      <c r="C60" s="47"/>
    </row>
    <row r="61" spans="2:17" x14ac:dyDescent="0.3">
      <c r="B61" s="55" t="s">
        <v>21</v>
      </c>
      <c r="C61" s="47"/>
    </row>
    <row r="64" spans="2:17" ht="17.25" x14ac:dyDescent="0.3">
      <c r="B64" s="98" t="s">
        <v>398</v>
      </c>
      <c r="C64" s="98"/>
      <c r="D64" s="98"/>
      <c r="E64" s="98"/>
      <c r="F64"/>
      <c r="G64"/>
      <c r="H64"/>
      <c r="I64"/>
    </row>
    <row r="65" spans="2:19" x14ac:dyDescent="0.3">
      <c r="F65"/>
      <c r="G65"/>
      <c r="H65"/>
      <c r="I65"/>
    </row>
    <row r="66" spans="2:19" ht="17.25" x14ac:dyDescent="0.3">
      <c r="B66" s="109" t="s">
        <v>313</v>
      </c>
      <c r="C66" s="109"/>
      <c r="D66" s="109"/>
      <c r="E66" s="109"/>
      <c r="F66" s="109" t="s">
        <v>314</v>
      </c>
      <c r="G66" s="109"/>
      <c r="H66"/>
      <c r="I66"/>
      <c r="O66"/>
      <c r="P66"/>
      <c r="Q66"/>
      <c r="R66"/>
      <c r="S66"/>
    </row>
    <row r="67" spans="2:19" ht="52.5" customHeight="1" x14ac:dyDescent="0.3">
      <c r="B67" s="107" t="s">
        <v>458</v>
      </c>
      <c r="C67" s="107"/>
      <c r="D67" s="107"/>
      <c r="E67" s="107"/>
      <c r="F67" s="108">
        <v>0</v>
      </c>
      <c r="G67" s="108"/>
      <c r="H67"/>
      <c r="I67"/>
      <c r="O67"/>
      <c r="P67"/>
      <c r="Q67"/>
      <c r="R67"/>
      <c r="S67"/>
    </row>
    <row r="68" spans="2:19" ht="32.25" customHeight="1" x14ac:dyDescent="0.3">
      <c r="B68" s="107" t="s">
        <v>459</v>
      </c>
      <c r="C68" s="107"/>
      <c r="D68" s="107"/>
      <c r="E68" s="107"/>
      <c r="F68" s="108">
        <v>0</v>
      </c>
      <c r="G68" s="108" t="s">
        <v>315</v>
      </c>
      <c r="H68"/>
      <c r="I68"/>
      <c r="O68"/>
      <c r="P68"/>
      <c r="Q68"/>
      <c r="R68"/>
      <c r="S68"/>
    </row>
    <row r="69" spans="2:19" ht="48.75" customHeight="1" x14ac:dyDescent="0.3">
      <c r="B69" s="107" t="s">
        <v>460</v>
      </c>
      <c r="C69" s="107"/>
      <c r="D69" s="107"/>
      <c r="E69" s="107"/>
      <c r="F69" s="108">
        <v>0</v>
      </c>
      <c r="G69" s="108" t="s">
        <v>315</v>
      </c>
      <c r="H69"/>
      <c r="O69"/>
      <c r="P69"/>
      <c r="Q69"/>
      <c r="R69"/>
      <c r="S69"/>
    </row>
    <row r="70" spans="2:19" ht="33.75" customHeight="1" x14ac:dyDescent="0.3">
      <c r="B70" s="107" t="s">
        <v>425</v>
      </c>
      <c r="C70" s="107"/>
      <c r="D70" s="107"/>
      <c r="E70" s="107"/>
      <c r="F70" s="108">
        <v>0</v>
      </c>
      <c r="G70" s="108" t="s">
        <v>315</v>
      </c>
      <c r="H70"/>
      <c r="O70"/>
      <c r="P70"/>
      <c r="Q70"/>
      <c r="R70"/>
      <c r="S70"/>
    </row>
    <row r="71" spans="2:19" ht="31.5" customHeight="1" x14ac:dyDescent="0.3">
      <c r="B71" s="107" t="s">
        <v>461</v>
      </c>
      <c r="C71" s="107"/>
      <c r="D71" s="107"/>
      <c r="E71" s="107"/>
      <c r="F71" s="108">
        <v>0</v>
      </c>
      <c r="G71" s="108" t="s">
        <v>315</v>
      </c>
      <c r="H71"/>
      <c r="O71"/>
      <c r="P71"/>
      <c r="Q71"/>
      <c r="R71"/>
      <c r="S71"/>
    </row>
    <row r="72" spans="2:19" ht="33.75" customHeight="1" x14ac:dyDescent="0.3">
      <c r="B72" s="107" t="s">
        <v>579</v>
      </c>
      <c r="C72" s="107"/>
      <c r="D72" s="107"/>
      <c r="E72" s="107"/>
      <c r="F72" s="108">
        <v>0</v>
      </c>
      <c r="G72" s="108" t="s">
        <v>315</v>
      </c>
      <c r="H72"/>
      <c r="O72"/>
      <c r="P72"/>
      <c r="Q72"/>
      <c r="R72"/>
      <c r="S72"/>
    </row>
    <row r="73" spans="2:19" ht="53.25" customHeight="1" x14ac:dyDescent="0.3">
      <c r="B73" s="107" t="s">
        <v>580</v>
      </c>
      <c r="C73" s="107"/>
      <c r="D73" s="107"/>
      <c r="E73" s="107"/>
      <c r="F73" s="108">
        <v>0</v>
      </c>
      <c r="G73" s="108" t="s">
        <v>315</v>
      </c>
      <c r="H73"/>
      <c r="O73"/>
      <c r="P73"/>
      <c r="Q73"/>
      <c r="R73"/>
      <c r="S73"/>
    </row>
    <row r="74" spans="2:19" ht="40.5" customHeight="1" x14ac:dyDescent="0.3">
      <c r="B74" s="107" t="s">
        <v>581</v>
      </c>
      <c r="C74" s="107"/>
      <c r="D74" s="107"/>
      <c r="E74" s="107"/>
      <c r="F74" s="108">
        <v>0</v>
      </c>
      <c r="G74" s="108" t="s">
        <v>315</v>
      </c>
      <c r="H74"/>
      <c r="O74"/>
      <c r="P74"/>
      <c r="Q74"/>
      <c r="R74"/>
      <c r="S74"/>
    </row>
    <row r="75" spans="2:19" x14ac:dyDescent="0.3">
      <c r="F75" s="66"/>
      <c r="G75" s="66"/>
      <c r="H75"/>
    </row>
    <row r="77" spans="2:19" ht="17.25" x14ac:dyDescent="0.3">
      <c r="B77" s="98" t="s">
        <v>582</v>
      </c>
      <c r="C77" s="98"/>
      <c r="D77" s="98"/>
      <c r="E77" s="98"/>
      <c r="F77" s="98"/>
    </row>
    <row r="79" spans="2:19" x14ac:dyDescent="0.3">
      <c r="B79" s="15" t="s">
        <v>404</v>
      </c>
    </row>
    <row r="80" spans="2:19" x14ac:dyDescent="0.3">
      <c r="C80" s="67" t="s">
        <v>399</v>
      </c>
      <c r="D80" s="67"/>
      <c r="E80" s="47"/>
    </row>
    <row r="81" spans="2:8" x14ac:dyDescent="0.3">
      <c r="C81" s="67" t="s">
        <v>400</v>
      </c>
      <c r="D81" s="67"/>
      <c r="E81" s="47"/>
    </row>
    <row r="82" spans="2:8" x14ac:dyDescent="0.3">
      <c r="C82" s="67" t="s">
        <v>401</v>
      </c>
      <c r="D82" s="67"/>
      <c r="E82" s="47"/>
    </row>
    <row r="83" spans="2:8" x14ac:dyDescent="0.3">
      <c r="C83" s="67" t="s">
        <v>402</v>
      </c>
      <c r="D83" s="67"/>
      <c r="E83" s="47"/>
    </row>
    <row r="84" spans="2:8" x14ac:dyDescent="0.3">
      <c r="C84" s="67" t="s">
        <v>403</v>
      </c>
      <c r="D84" s="67"/>
      <c r="E84" s="47"/>
    </row>
    <row r="86" spans="2:8" x14ac:dyDescent="0.3">
      <c r="B86" s="15" t="s">
        <v>405</v>
      </c>
    </row>
    <row r="87" spans="2:8" ht="31.5" customHeight="1" x14ac:dyDescent="0.3">
      <c r="C87" s="100" t="s">
        <v>406</v>
      </c>
      <c r="D87" s="100"/>
      <c r="E87" s="100"/>
      <c r="F87" s="100"/>
      <c r="G87" s="101"/>
      <c r="H87" s="47"/>
    </row>
    <row r="88" spans="2:8" x14ac:dyDescent="0.3">
      <c r="C88" s="67" t="s">
        <v>407</v>
      </c>
      <c r="D88" s="67"/>
      <c r="E88" s="67"/>
      <c r="F88" s="67"/>
      <c r="G88" s="67"/>
      <c r="H88" s="47"/>
    </row>
    <row r="89" spans="2:8" x14ac:dyDescent="0.3">
      <c r="C89" s="67" t="s">
        <v>408</v>
      </c>
      <c r="D89" s="67"/>
      <c r="E89" s="67"/>
      <c r="F89" s="67"/>
      <c r="G89" s="67"/>
      <c r="H89" s="47"/>
    </row>
    <row r="90" spans="2:8" x14ac:dyDescent="0.3">
      <c r="C90" s="67" t="s">
        <v>409</v>
      </c>
      <c r="D90" s="67"/>
      <c r="E90" s="67"/>
      <c r="F90" s="67"/>
      <c r="G90" s="67"/>
      <c r="H90" s="47"/>
    </row>
    <row r="91" spans="2:8" x14ac:dyDescent="0.3">
      <c r="C91" s="67" t="s">
        <v>410</v>
      </c>
      <c r="D91" s="67"/>
      <c r="E91" s="67"/>
      <c r="F91" s="67"/>
      <c r="G91" s="67"/>
      <c r="H91" s="47"/>
    </row>
    <row r="92" spans="2:8" x14ac:dyDescent="0.3">
      <c r="C92" s="67" t="s">
        <v>411</v>
      </c>
      <c r="D92" s="67"/>
      <c r="E92" s="67"/>
      <c r="F92" s="67"/>
      <c r="G92" s="67"/>
      <c r="H92" s="47"/>
    </row>
    <row r="94" spans="2:8" x14ac:dyDescent="0.3">
      <c r="B94" s="15" t="s">
        <v>416</v>
      </c>
    </row>
    <row r="95" spans="2:8" x14ac:dyDescent="0.3">
      <c r="C95" s="67" t="s">
        <v>412</v>
      </c>
      <c r="D95" s="67"/>
      <c r="E95" s="56"/>
      <c r="F95" s="47"/>
    </row>
    <row r="96" spans="2:8" x14ac:dyDescent="0.3">
      <c r="C96" s="67" t="s">
        <v>413</v>
      </c>
      <c r="D96" s="67"/>
      <c r="E96" s="56"/>
      <c r="F96" s="47"/>
    </row>
    <row r="97" spans="2:17" x14ac:dyDescent="0.3">
      <c r="C97" s="67" t="s">
        <v>414</v>
      </c>
      <c r="D97" s="67"/>
      <c r="E97" s="56"/>
      <c r="F97" s="47"/>
    </row>
    <row r="98" spans="2:17" x14ac:dyDescent="0.3">
      <c r="C98" s="67" t="s">
        <v>415</v>
      </c>
      <c r="D98" s="67"/>
      <c r="E98" s="56"/>
      <c r="F98" s="47"/>
    </row>
    <row r="99" spans="2:17" x14ac:dyDescent="0.3">
      <c r="C99" s="67" t="s">
        <v>128</v>
      </c>
      <c r="D99" s="67"/>
      <c r="E99" s="56"/>
      <c r="F99" s="47"/>
    </row>
    <row r="100" spans="2:17" ht="17.25" thickBot="1" x14ac:dyDescent="0.35">
      <c r="C100" s="56"/>
      <c r="D100" s="56"/>
      <c r="E100" s="56"/>
    </row>
    <row r="101" spans="2:17" ht="57.75" customHeight="1" thickBot="1" x14ac:dyDescent="0.35">
      <c r="C101" s="100" t="s">
        <v>417</v>
      </c>
      <c r="D101" s="100"/>
      <c r="E101" s="105"/>
      <c r="F101" s="102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4"/>
    </row>
    <row r="103" spans="2:17" x14ac:dyDescent="0.3">
      <c r="B103" s="15" t="s">
        <v>419</v>
      </c>
    </row>
    <row r="104" spans="2:17" x14ac:dyDescent="0.3">
      <c r="C104" s="67" t="s">
        <v>418</v>
      </c>
      <c r="D104" s="47"/>
    </row>
    <row r="105" spans="2:17" x14ac:dyDescent="0.3">
      <c r="C105" s="67" t="s">
        <v>21</v>
      </c>
      <c r="D105" s="47"/>
    </row>
    <row r="107" spans="2:17" x14ac:dyDescent="0.3">
      <c r="B107" s="15" t="s">
        <v>423</v>
      </c>
    </row>
    <row r="108" spans="2:17" x14ac:dyDescent="0.3">
      <c r="C108" s="67" t="s">
        <v>420</v>
      </c>
      <c r="D108" s="67"/>
      <c r="E108" s="47"/>
      <c r="F108" s="60" t="s">
        <v>422</v>
      </c>
    </row>
    <row r="109" spans="2:17" x14ac:dyDescent="0.3">
      <c r="C109" s="67" t="s">
        <v>421</v>
      </c>
      <c r="D109" s="67"/>
      <c r="E109" s="47"/>
    </row>
    <row r="111" spans="2:17" ht="41.25" customHeight="1" x14ac:dyDescent="0.3">
      <c r="B111" s="106" t="s">
        <v>424</v>
      </c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2:17" ht="36" customHeight="1" x14ac:dyDescent="0.3">
      <c r="C112" s="99" t="s">
        <v>426</v>
      </c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7"/>
      <c r="P112" s="97"/>
    </row>
    <row r="113" spans="3:16" ht="66.75" customHeight="1" x14ac:dyDescent="0.3">
      <c r="C113" s="99" t="s">
        <v>431</v>
      </c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7"/>
      <c r="P113" s="97"/>
    </row>
    <row r="114" spans="3:16" ht="57" customHeight="1" x14ac:dyDescent="0.3">
      <c r="C114" s="99" t="s">
        <v>427</v>
      </c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7"/>
      <c r="P114" s="97"/>
    </row>
    <row r="115" spans="3:16" ht="41.25" customHeight="1" x14ac:dyDescent="0.3">
      <c r="C115" s="99" t="s">
        <v>428</v>
      </c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7"/>
      <c r="P115" s="97"/>
    </row>
    <row r="116" spans="3:16" ht="36.75" customHeight="1" x14ac:dyDescent="0.3">
      <c r="C116" s="99" t="s">
        <v>429</v>
      </c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7"/>
      <c r="P116" s="97"/>
    </row>
    <row r="117" spans="3:16" ht="41.25" customHeight="1" x14ac:dyDescent="0.3">
      <c r="C117" s="99" t="s">
        <v>430</v>
      </c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7"/>
      <c r="P117" s="97"/>
    </row>
    <row r="1048511" spans="2:5" x14ac:dyDescent="0.3">
      <c r="B1048511" s="1" t="s">
        <v>198</v>
      </c>
      <c r="D1048511" s="1" t="s">
        <v>19</v>
      </c>
      <c r="E1048511" s="1" t="s">
        <v>390</v>
      </c>
    </row>
    <row r="1048512" spans="2:5" x14ac:dyDescent="0.3">
      <c r="B1048512" s="1" t="s">
        <v>337</v>
      </c>
      <c r="D1048512" s="53">
        <v>1</v>
      </c>
      <c r="E1048512" s="1" t="s">
        <v>391</v>
      </c>
    </row>
    <row r="1048513" spans="2:5" x14ac:dyDescent="0.3">
      <c r="B1048513" s="1" t="s">
        <v>338</v>
      </c>
      <c r="D1048513" s="53">
        <v>2</v>
      </c>
      <c r="E1048513" s="1" t="s">
        <v>392</v>
      </c>
    </row>
    <row r="1048514" spans="2:5" x14ac:dyDescent="0.3">
      <c r="B1048514" s="1" t="s">
        <v>339</v>
      </c>
      <c r="D1048514" s="53">
        <v>3</v>
      </c>
      <c r="E1048514" s="1" t="s">
        <v>393</v>
      </c>
    </row>
    <row r="1048515" spans="2:5" x14ac:dyDescent="0.3">
      <c r="B1048515" s="1" t="s">
        <v>340</v>
      </c>
      <c r="D1048515" s="53">
        <v>4</v>
      </c>
      <c r="E1048515" s="1" t="s">
        <v>394</v>
      </c>
    </row>
    <row r="1048516" spans="2:5" x14ac:dyDescent="0.3">
      <c r="B1048516" s="1" t="s">
        <v>341</v>
      </c>
      <c r="D1048516" s="53">
        <v>5</v>
      </c>
      <c r="E1048516" s="1" t="s">
        <v>395</v>
      </c>
    </row>
    <row r="1048517" spans="2:5" x14ac:dyDescent="0.3">
      <c r="B1048517" s="1" t="s">
        <v>342</v>
      </c>
      <c r="D1048517" s="53">
        <v>6</v>
      </c>
    </row>
    <row r="1048518" spans="2:5" x14ac:dyDescent="0.3">
      <c r="B1048518" s="1" t="s">
        <v>343</v>
      </c>
      <c r="D1048518" s="53">
        <v>7</v>
      </c>
    </row>
    <row r="1048519" spans="2:5" x14ac:dyDescent="0.3">
      <c r="B1048519" s="1" t="s">
        <v>344</v>
      </c>
      <c r="D1048519" s="53">
        <v>8</v>
      </c>
    </row>
    <row r="1048520" spans="2:5" x14ac:dyDescent="0.3">
      <c r="B1048520" s="1" t="s">
        <v>345</v>
      </c>
      <c r="D1048520" s="53">
        <v>9</v>
      </c>
    </row>
    <row r="1048521" spans="2:5" x14ac:dyDescent="0.3">
      <c r="B1048521" s="1" t="s">
        <v>346</v>
      </c>
    </row>
    <row r="1048522" spans="2:5" x14ac:dyDescent="0.3">
      <c r="B1048522" s="1" t="s">
        <v>347</v>
      </c>
    </row>
    <row r="1048523" spans="2:5" x14ac:dyDescent="0.3">
      <c r="B1048523" s="1" t="s">
        <v>348</v>
      </c>
    </row>
    <row r="1048524" spans="2:5" x14ac:dyDescent="0.3">
      <c r="B1048524" s="1" t="s">
        <v>349</v>
      </c>
    </row>
    <row r="1048525" spans="2:5" x14ac:dyDescent="0.3">
      <c r="B1048525" s="1" t="s">
        <v>350</v>
      </c>
    </row>
    <row r="1048526" spans="2:5" x14ac:dyDescent="0.3">
      <c r="B1048526" s="1" t="s">
        <v>352</v>
      </c>
    </row>
    <row r="1048527" spans="2:5" x14ac:dyDescent="0.3">
      <c r="B1048527" s="1" t="s">
        <v>353</v>
      </c>
    </row>
    <row r="1048528" spans="2:5" x14ac:dyDescent="0.3">
      <c r="B1048528" s="1" t="s">
        <v>351</v>
      </c>
    </row>
    <row r="1048529" spans="2:2" x14ac:dyDescent="0.3">
      <c r="B1048529" s="1" t="s">
        <v>354</v>
      </c>
    </row>
    <row r="1048530" spans="2:2" x14ac:dyDescent="0.3">
      <c r="B1048530" s="1" t="s">
        <v>355</v>
      </c>
    </row>
    <row r="1048531" spans="2:2" x14ac:dyDescent="0.3">
      <c r="B1048531" s="1" t="s">
        <v>356</v>
      </c>
    </row>
    <row r="1048532" spans="2:2" x14ac:dyDescent="0.3">
      <c r="B1048532" s="1" t="s">
        <v>357</v>
      </c>
    </row>
    <row r="1048533" spans="2:2" x14ac:dyDescent="0.3">
      <c r="B1048533" s="1" t="s">
        <v>358</v>
      </c>
    </row>
    <row r="1048534" spans="2:2" x14ac:dyDescent="0.3">
      <c r="B1048534" s="1" t="s">
        <v>359</v>
      </c>
    </row>
    <row r="1048535" spans="2:2" x14ac:dyDescent="0.3">
      <c r="B1048535" s="1" t="s">
        <v>360</v>
      </c>
    </row>
    <row r="1048536" spans="2:2" x14ac:dyDescent="0.3">
      <c r="B1048536" s="1" t="s">
        <v>361</v>
      </c>
    </row>
    <row r="1048537" spans="2:2" x14ac:dyDescent="0.3">
      <c r="B1048537" s="1" t="s">
        <v>362</v>
      </c>
    </row>
    <row r="1048538" spans="2:2" x14ac:dyDescent="0.3">
      <c r="B1048538" s="1" t="s">
        <v>363</v>
      </c>
    </row>
    <row r="1048539" spans="2:2" x14ac:dyDescent="0.3">
      <c r="B1048539" s="1" t="s">
        <v>364</v>
      </c>
    </row>
    <row r="1048540" spans="2:2" x14ac:dyDescent="0.3">
      <c r="B1048540" s="1" t="s">
        <v>365</v>
      </c>
    </row>
    <row r="1048541" spans="2:2" x14ac:dyDescent="0.3">
      <c r="B1048541" s="1" t="s">
        <v>366</v>
      </c>
    </row>
    <row r="1048542" spans="2:2" x14ac:dyDescent="0.3">
      <c r="B1048542" s="1" t="s">
        <v>368</v>
      </c>
    </row>
    <row r="1048543" spans="2:2" x14ac:dyDescent="0.3">
      <c r="B1048543" s="1" t="s">
        <v>367</v>
      </c>
    </row>
  </sheetData>
  <mergeCells count="79">
    <mergeCell ref="L9:N9"/>
    <mergeCell ref="L11:N11"/>
    <mergeCell ref="B9:C9"/>
    <mergeCell ref="F17:I17"/>
    <mergeCell ref="B6:C6"/>
    <mergeCell ref="D9:G9"/>
    <mergeCell ref="B11:C12"/>
    <mergeCell ref="D11:G12"/>
    <mergeCell ref="K18:L18"/>
    <mergeCell ref="C29:I29"/>
    <mergeCell ref="C37:J37"/>
    <mergeCell ref="B21:E21"/>
    <mergeCell ref="B39:E39"/>
    <mergeCell ref="B3:N3"/>
    <mergeCell ref="B4:N4"/>
    <mergeCell ref="B47:D47"/>
    <mergeCell ref="B48:D48"/>
    <mergeCell ref="B49:D49"/>
    <mergeCell ref="M17:N17"/>
    <mergeCell ref="M18:N18"/>
    <mergeCell ref="B46:D46"/>
    <mergeCell ref="D6:N6"/>
    <mergeCell ref="I9:K9"/>
    <mergeCell ref="I11:K11"/>
    <mergeCell ref="B45:D45"/>
    <mergeCell ref="E45:H45"/>
    <mergeCell ref="B24:N24"/>
    <mergeCell ref="B27:N27"/>
    <mergeCell ref="K17:L17"/>
    <mergeCell ref="B51:D51"/>
    <mergeCell ref="B52:D52"/>
    <mergeCell ref="B53:D53"/>
    <mergeCell ref="E46:H46"/>
    <mergeCell ref="E47:H47"/>
    <mergeCell ref="E48:H48"/>
    <mergeCell ref="E49:H49"/>
    <mergeCell ref="E50:H50"/>
    <mergeCell ref="E51:H51"/>
    <mergeCell ref="E52:H52"/>
    <mergeCell ref="B50:D50"/>
    <mergeCell ref="B67:E67"/>
    <mergeCell ref="B66:E66"/>
    <mergeCell ref="B68:E68"/>
    <mergeCell ref="B69:E69"/>
    <mergeCell ref="E53:H53"/>
    <mergeCell ref="B56:E56"/>
    <mergeCell ref="B58:Q58"/>
    <mergeCell ref="B64:E64"/>
    <mergeCell ref="F66:G66"/>
    <mergeCell ref="F67:G67"/>
    <mergeCell ref="F68:G68"/>
    <mergeCell ref="F69:G69"/>
    <mergeCell ref="F70:G70"/>
    <mergeCell ref="B70:E70"/>
    <mergeCell ref="B71:E71"/>
    <mergeCell ref="B72:E72"/>
    <mergeCell ref="B73:E73"/>
    <mergeCell ref="O112:P112"/>
    <mergeCell ref="B74:E74"/>
    <mergeCell ref="F71:G71"/>
    <mergeCell ref="F72:G72"/>
    <mergeCell ref="F73:G73"/>
    <mergeCell ref="F74:G74"/>
    <mergeCell ref="O113:P113"/>
    <mergeCell ref="B77:F77"/>
    <mergeCell ref="C117:N117"/>
    <mergeCell ref="C87:G87"/>
    <mergeCell ref="F101:Q101"/>
    <mergeCell ref="C101:E101"/>
    <mergeCell ref="B111:Q111"/>
    <mergeCell ref="O114:P114"/>
    <mergeCell ref="C112:N112"/>
    <mergeCell ref="C113:N113"/>
    <mergeCell ref="C114:N114"/>
    <mergeCell ref="C115:N115"/>
    <mergeCell ref="C116:N116"/>
    <mergeCell ref="O115:P115"/>
    <mergeCell ref="O116:P116"/>
    <mergeCell ref="O117:P117"/>
  </mergeCells>
  <conditionalFormatting sqref="I46:Q54">
    <cfRule type="containsText" dxfId="24" priority="13" operator="containsText" text="x">
      <formula>NOT(ISERROR(SEARCH("x",I46)))</formula>
    </cfRule>
  </conditionalFormatting>
  <conditionalFormatting sqref="C60:C61">
    <cfRule type="containsText" dxfId="23" priority="12" operator="containsText" text="x">
      <formula>NOT(ISERROR(SEARCH("x",C60)))</formula>
    </cfRule>
  </conditionalFormatting>
  <conditionalFormatting sqref="E80:E84">
    <cfRule type="containsText" dxfId="22" priority="11" operator="containsText" text="x">
      <formula>NOT(ISERROR(SEARCH("x",E80)))</formula>
    </cfRule>
  </conditionalFormatting>
  <conditionalFormatting sqref="H87:H92">
    <cfRule type="containsText" dxfId="21" priority="10" operator="containsText" text="x">
      <formula>NOT(ISERROR(SEARCH("x",H87)))</formula>
    </cfRule>
  </conditionalFormatting>
  <conditionalFormatting sqref="F96:F99">
    <cfRule type="containsText" dxfId="20" priority="9" operator="containsText" text="x">
      <formula>NOT(ISERROR(SEARCH("x",F96)))</formula>
    </cfRule>
  </conditionalFormatting>
  <conditionalFormatting sqref="F95">
    <cfRule type="containsText" dxfId="19" priority="8" operator="containsText" text="x">
      <formula>NOT(ISERROR(SEARCH("x",F95)))</formula>
    </cfRule>
  </conditionalFormatting>
  <conditionalFormatting sqref="D104:D105">
    <cfRule type="containsText" dxfId="18" priority="7" operator="containsText" text="x">
      <formula>NOT(ISERROR(SEARCH("x",D104)))</formula>
    </cfRule>
  </conditionalFormatting>
  <conditionalFormatting sqref="E108:E109">
    <cfRule type="containsText" dxfId="17" priority="6" operator="containsText" text="x">
      <formula>NOT(ISERROR(SEARCH("x",E108)))</formula>
    </cfRule>
  </conditionalFormatting>
  <conditionalFormatting sqref="O112:O114">
    <cfRule type="containsText" dxfId="16" priority="5" operator="containsText" text="x">
      <formula>NOT(ISERROR(SEARCH("x",O112)))</formula>
    </cfRule>
  </conditionalFormatting>
  <conditionalFormatting sqref="O115:O117">
    <cfRule type="containsText" dxfId="15" priority="4" operator="containsText" text="x">
      <formula>NOT(ISERROR(SEARCH("x",O115)))</formula>
    </cfRule>
  </conditionalFormatting>
  <conditionalFormatting sqref="O6">
    <cfRule type="cellIs" dxfId="14" priority="3" operator="greaterThan">
      <formula>300</formula>
    </cfRule>
  </conditionalFormatting>
  <conditionalFormatting sqref="O24">
    <cfRule type="cellIs" dxfId="13" priority="2" operator="greaterThan">
      <formula>1000</formula>
    </cfRule>
  </conditionalFormatting>
  <conditionalFormatting sqref="O27">
    <cfRule type="cellIs" dxfId="0" priority="1" operator="greaterThan">
      <formula>4000</formula>
    </cfRule>
  </conditionalFormatting>
  <dataValidations count="3">
    <dataValidation type="list" allowBlank="1" showInputMessage="1" showErrorMessage="1" sqref="D9:G9 D11" xr:uid="{F8622A89-C357-4A44-9305-7CE3C78BB2A1}">
      <formula1>$B$1048511:$B$1048543</formula1>
    </dataValidation>
    <dataValidation type="list" allowBlank="1" showInputMessage="1" showErrorMessage="1" sqref="L11:N11" xr:uid="{46AC2AAA-8BD9-4B6F-9523-86DA483B4139}">
      <formula1>$D$1048511:$D$1048520</formula1>
    </dataValidation>
    <dataValidation type="list" allowBlank="1" showInputMessage="1" showErrorMessage="1" sqref="B46:D54" xr:uid="{7149D81E-6115-43C4-A9DA-AD882CCD6F02}">
      <formula1>$E$1048511:$E$1048516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1B31"/>
  </sheetPr>
  <dimension ref="B2:N1048518"/>
  <sheetViews>
    <sheetView showGridLines="0" zoomScale="85" zoomScaleNormal="85" workbookViewId="0">
      <selection activeCell="C11" sqref="C11"/>
    </sheetView>
  </sheetViews>
  <sheetFormatPr baseColWidth="10" defaultColWidth="11.42578125" defaultRowHeight="16.5" x14ac:dyDescent="0.3"/>
  <cols>
    <col min="1" max="1" width="2.42578125" style="1" customWidth="1"/>
    <col min="2" max="2" width="6.42578125" style="1" customWidth="1"/>
    <col min="3" max="3" width="11.85546875" style="1" customWidth="1"/>
    <col min="4" max="8" width="11.42578125" style="1"/>
    <col min="9" max="9" width="22.28515625" style="1" customWidth="1"/>
    <col min="10" max="10" width="15.85546875" style="1" customWidth="1"/>
    <col min="11" max="11" width="23.28515625" style="1" customWidth="1"/>
    <col min="12" max="12" width="18.7109375" style="1" customWidth="1"/>
    <col min="13" max="13" width="13.7109375" style="1" bestFit="1" customWidth="1"/>
    <col min="14" max="16384" width="11.42578125" style="1"/>
  </cols>
  <sheetData>
    <row r="2" spans="2:12" ht="22.5" customHeight="1" x14ac:dyDescent="0.3">
      <c r="B2" s="114" t="s">
        <v>372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4" spans="2:12" ht="17.25" x14ac:dyDescent="0.3">
      <c r="B4" s="157" t="s">
        <v>24</v>
      </c>
      <c r="C4" s="157"/>
      <c r="D4" s="157"/>
      <c r="E4" s="157"/>
      <c r="F4" s="157"/>
    </row>
    <row r="5" spans="2:12" ht="17.25" thickBot="1" x14ac:dyDescent="0.35"/>
    <row r="6" spans="2:12" ht="17.25" thickBot="1" x14ac:dyDescent="0.35">
      <c r="C6" s="54" t="s">
        <v>25</v>
      </c>
      <c r="D6" s="10"/>
      <c r="E6" s="10"/>
      <c r="F6" s="10"/>
      <c r="G6" s="10"/>
      <c r="H6" s="10"/>
      <c r="I6" s="10"/>
      <c r="J6" s="116"/>
      <c r="K6" s="128"/>
      <c r="L6" s="117"/>
    </row>
    <row r="7" spans="2:12" ht="10.5" customHeight="1" x14ac:dyDescent="0.3">
      <c r="C7" s="10"/>
      <c r="D7" s="10"/>
      <c r="E7" s="10"/>
      <c r="F7" s="10"/>
      <c r="G7" s="10"/>
      <c r="H7" s="10"/>
      <c r="I7" s="10"/>
      <c r="J7" s="10"/>
      <c r="K7" s="10"/>
    </row>
    <row r="8" spans="2:12" x14ac:dyDescent="0.3">
      <c r="C8" s="60" t="s">
        <v>26</v>
      </c>
      <c r="D8" s="60"/>
      <c r="E8" s="60"/>
      <c r="F8" s="60"/>
      <c r="G8" s="60"/>
      <c r="H8" s="10"/>
      <c r="I8" s="10"/>
      <c r="J8" s="10"/>
      <c r="K8" s="10"/>
    </row>
    <row r="9" spans="2:12" x14ac:dyDescent="0.3">
      <c r="C9" s="60" t="s">
        <v>432</v>
      </c>
      <c r="D9" s="60"/>
      <c r="E9" s="60"/>
      <c r="F9" s="60"/>
      <c r="G9" s="60"/>
      <c r="H9" s="10"/>
      <c r="I9" s="10"/>
      <c r="J9" s="10"/>
      <c r="K9" s="10"/>
    </row>
    <row r="10" spans="2:12" x14ac:dyDescent="0.3">
      <c r="C10" s="60" t="s">
        <v>433</v>
      </c>
      <c r="D10" s="60"/>
      <c r="E10" s="60"/>
      <c r="F10" s="60"/>
      <c r="G10" s="60"/>
      <c r="H10" s="10"/>
      <c r="I10" s="10"/>
      <c r="J10" s="10"/>
      <c r="K10" s="10"/>
    </row>
    <row r="11" spans="2:12" x14ac:dyDescent="0.3">
      <c r="C11" s="60" t="s">
        <v>590</v>
      </c>
      <c r="D11" s="60"/>
      <c r="E11" s="60"/>
      <c r="F11" s="60"/>
      <c r="G11" s="60"/>
      <c r="H11" s="10"/>
      <c r="I11" s="10"/>
      <c r="J11" s="10"/>
      <c r="K11" s="10"/>
    </row>
    <row r="12" spans="2:12" x14ac:dyDescent="0.3">
      <c r="C12" s="60"/>
      <c r="D12" s="60"/>
      <c r="E12" s="60"/>
      <c r="F12" s="60"/>
      <c r="G12" s="60"/>
      <c r="H12" s="10"/>
      <c r="I12" s="10"/>
      <c r="J12" s="10"/>
      <c r="K12" s="10"/>
    </row>
    <row r="13" spans="2:12" x14ac:dyDescent="0.3">
      <c r="C13" s="68" t="s">
        <v>27</v>
      </c>
      <c r="D13" s="68"/>
      <c r="E13" s="68"/>
      <c r="F13" s="68"/>
      <c r="G13" s="68"/>
      <c r="H13" s="69"/>
      <c r="I13" s="69"/>
      <c r="J13" s="69"/>
      <c r="K13" s="69"/>
      <c r="L13" s="66"/>
    </row>
    <row r="14" spans="2:12" x14ac:dyDescent="0.3">
      <c r="C14" s="68" t="s">
        <v>28</v>
      </c>
      <c r="D14" s="68"/>
      <c r="E14" s="68"/>
      <c r="F14" s="68"/>
      <c r="G14" s="68"/>
      <c r="H14" s="69"/>
      <c r="I14" s="69"/>
      <c r="J14" s="69"/>
      <c r="K14" s="69"/>
      <c r="L14" s="66"/>
    </row>
    <row r="15" spans="2:12" x14ac:dyDescent="0.3">
      <c r="C15" s="68" t="s">
        <v>434</v>
      </c>
      <c r="D15" s="68"/>
      <c r="E15" s="68"/>
      <c r="F15" s="68"/>
      <c r="G15" s="68"/>
      <c r="H15" s="69"/>
      <c r="I15" s="69"/>
      <c r="J15" s="69"/>
      <c r="K15" s="69"/>
      <c r="L15" s="66"/>
    </row>
    <row r="16" spans="2:12" ht="32.25" customHeight="1" x14ac:dyDescent="0.3">
      <c r="C16" s="153" t="s">
        <v>435</v>
      </c>
      <c r="D16" s="153"/>
      <c r="E16" s="153"/>
      <c r="F16" s="153"/>
      <c r="G16" s="153"/>
      <c r="H16" s="153"/>
      <c r="I16" s="153"/>
      <c r="J16" s="153"/>
      <c r="K16" s="153"/>
      <c r="L16" s="153"/>
    </row>
    <row r="17" spans="2:13" ht="15.75" customHeight="1" x14ac:dyDescent="0.3">
      <c r="C17" s="70" t="s">
        <v>436</v>
      </c>
      <c r="D17" s="68"/>
      <c r="E17" s="68"/>
      <c r="F17" s="68"/>
      <c r="G17" s="68"/>
      <c r="H17" s="69"/>
      <c r="I17" s="69"/>
      <c r="J17" s="69"/>
      <c r="K17" s="69"/>
      <c r="L17" s="66"/>
    </row>
    <row r="18" spans="2:13" x14ac:dyDescent="0.3">
      <c r="C18" s="71" t="s">
        <v>437</v>
      </c>
      <c r="D18" s="68"/>
      <c r="E18" s="68"/>
      <c r="F18" s="68"/>
      <c r="G18" s="68"/>
      <c r="H18" s="69"/>
      <c r="I18" s="69"/>
      <c r="J18" s="69"/>
      <c r="K18" s="69"/>
      <c r="L18" s="66"/>
    </row>
    <row r="19" spans="2:13" x14ac:dyDescent="0.3">
      <c r="C19" s="72" t="s">
        <v>438</v>
      </c>
      <c r="D19" s="68"/>
      <c r="E19" s="68"/>
      <c r="F19" s="68"/>
      <c r="G19" s="68"/>
      <c r="H19" s="69"/>
      <c r="I19" s="69"/>
      <c r="J19" s="69"/>
      <c r="K19" s="69"/>
      <c r="L19" s="66"/>
    </row>
    <row r="20" spans="2:13" x14ac:dyDescent="0.3">
      <c r="C20" s="71" t="s">
        <v>439</v>
      </c>
      <c r="D20" s="68"/>
      <c r="E20" s="68"/>
      <c r="F20" s="68"/>
      <c r="G20" s="68"/>
      <c r="H20" s="69"/>
      <c r="I20" s="69"/>
      <c r="J20" s="69"/>
      <c r="K20" s="69"/>
      <c r="L20" s="66"/>
    </row>
    <row r="21" spans="2:13" x14ac:dyDescent="0.3">
      <c r="C21" s="4"/>
    </row>
    <row r="22" spans="2:13" ht="17.25" x14ac:dyDescent="0.3">
      <c r="B22" s="2" t="s">
        <v>29</v>
      </c>
      <c r="C22" s="12"/>
      <c r="D22" s="3"/>
      <c r="E22" s="3"/>
      <c r="F22" s="3"/>
      <c r="G22" s="13"/>
    </row>
    <row r="23" spans="2:13" ht="11.25" customHeight="1" x14ac:dyDescent="0.3">
      <c r="C23" s="124" t="s">
        <v>30</v>
      </c>
      <c r="D23" s="124"/>
      <c r="E23" s="124"/>
      <c r="F23" s="124"/>
      <c r="G23" s="124"/>
      <c r="H23" s="124"/>
      <c r="I23" s="124"/>
      <c r="J23" s="124"/>
      <c r="K23" s="124"/>
      <c r="L23" s="73"/>
      <c r="M23" s="73"/>
    </row>
    <row r="24" spans="2:13" ht="24" customHeight="1" x14ac:dyDescent="0.3">
      <c r="C24" s="124"/>
      <c r="D24" s="124"/>
      <c r="E24" s="124"/>
      <c r="F24" s="124"/>
      <c r="G24" s="124"/>
      <c r="H24" s="124"/>
      <c r="I24" s="124"/>
      <c r="J24" s="124"/>
      <c r="K24" s="124"/>
      <c r="L24" s="73"/>
      <c r="M24" s="73"/>
    </row>
    <row r="25" spans="2:13" ht="17.25" thickBot="1" x14ac:dyDescent="0.35"/>
    <row r="26" spans="2:13" ht="17.25" thickBot="1" x14ac:dyDescent="0.35">
      <c r="C26" s="158" t="s">
        <v>192</v>
      </c>
      <c r="D26" s="158"/>
      <c r="E26" s="158"/>
      <c r="F26" s="158"/>
      <c r="G26" s="158"/>
      <c r="H26" s="158"/>
      <c r="I26" s="158"/>
      <c r="J26" s="143"/>
      <c r="K26" s="144"/>
      <c r="L26" s="145"/>
    </row>
    <row r="27" spans="2:13" ht="17.25" thickBot="1" x14ac:dyDescent="0.35">
      <c r="C27" s="168" t="s">
        <v>191</v>
      </c>
      <c r="D27" s="168"/>
      <c r="E27" s="168"/>
      <c r="F27" s="168"/>
      <c r="G27" s="168"/>
      <c r="H27" s="168"/>
      <c r="I27" s="168"/>
      <c r="J27" s="143"/>
      <c r="K27" s="144"/>
      <c r="L27" s="145"/>
    </row>
    <row r="28" spans="2:13" ht="29.25" customHeight="1" thickBot="1" x14ac:dyDescent="0.35">
      <c r="C28" s="168" t="s">
        <v>190</v>
      </c>
      <c r="D28" s="168"/>
      <c r="E28" s="168"/>
      <c r="F28" s="168"/>
      <c r="G28" s="168"/>
      <c r="H28" s="168"/>
      <c r="I28" s="168"/>
      <c r="J28" s="143"/>
      <c r="K28" s="144"/>
      <c r="L28" s="145"/>
    </row>
    <row r="29" spans="2:13" ht="17.25" thickBot="1" x14ac:dyDescent="0.35">
      <c r="C29" s="158" t="s">
        <v>193</v>
      </c>
      <c r="D29" s="158"/>
      <c r="E29" s="158"/>
      <c r="F29" s="158"/>
      <c r="G29" s="158"/>
      <c r="H29" s="158"/>
      <c r="I29" s="158"/>
      <c r="J29" s="143"/>
      <c r="K29" s="144"/>
      <c r="L29" s="145"/>
    </row>
    <row r="30" spans="2:13" ht="17.25" thickBot="1" x14ac:dyDescent="0.35">
      <c r="C30" s="158" t="s">
        <v>194</v>
      </c>
      <c r="D30" s="158"/>
      <c r="E30" s="158"/>
      <c r="F30" s="158"/>
      <c r="G30" s="158"/>
      <c r="H30" s="158"/>
      <c r="I30" s="158"/>
      <c r="J30" s="143"/>
      <c r="K30" s="144"/>
      <c r="L30" s="145"/>
    </row>
    <row r="31" spans="2:13" ht="15" customHeight="1" thickBot="1" x14ac:dyDescent="0.35">
      <c r="C31" s="158" t="s">
        <v>195</v>
      </c>
      <c r="D31" s="158"/>
      <c r="E31" s="158"/>
      <c r="F31" s="158"/>
      <c r="G31" s="158"/>
      <c r="H31" s="158"/>
      <c r="I31" s="158"/>
      <c r="J31" s="143"/>
      <c r="K31" s="144"/>
      <c r="L31" s="145"/>
    </row>
    <row r="32" spans="2:13" ht="17.25" thickBot="1" x14ac:dyDescent="0.35">
      <c r="C32" s="168" t="s">
        <v>196</v>
      </c>
      <c r="D32" s="168"/>
      <c r="E32" s="168"/>
      <c r="F32" s="168"/>
      <c r="G32" s="168"/>
      <c r="H32" s="168"/>
      <c r="I32" s="168"/>
      <c r="J32" s="143"/>
      <c r="K32" s="144"/>
      <c r="L32" s="145"/>
    </row>
    <row r="33" spans="3:12" ht="33.75" customHeight="1" thickBot="1" x14ac:dyDescent="0.35">
      <c r="C33" s="158" t="s">
        <v>584</v>
      </c>
      <c r="D33" s="158"/>
      <c r="E33" s="158"/>
      <c r="F33" s="158"/>
      <c r="G33" s="158"/>
      <c r="H33" s="158"/>
      <c r="I33" s="158"/>
      <c r="J33" s="146"/>
      <c r="K33" s="147"/>
      <c r="L33" s="148"/>
    </row>
    <row r="34" spans="3:12" ht="17.25" thickBot="1" x14ac:dyDescent="0.35">
      <c r="C34" s="158" t="s">
        <v>197</v>
      </c>
      <c r="D34" s="158"/>
      <c r="E34" s="158"/>
      <c r="F34" s="158"/>
      <c r="G34" s="158"/>
      <c r="H34" s="158"/>
      <c r="I34" s="158"/>
      <c r="J34" s="143"/>
      <c r="K34" s="144"/>
      <c r="L34" s="145"/>
    </row>
    <row r="36" spans="3:12" x14ac:dyDescent="0.3">
      <c r="C36" s="151" t="s">
        <v>31</v>
      </c>
      <c r="D36" s="151"/>
      <c r="E36" s="151"/>
      <c r="F36" s="151" t="s">
        <v>32</v>
      </c>
      <c r="G36" s="151"/>
      <c r="H36" s="151"/>
      <c r="I36" s="151" t="s">
        <v>33</v>
      </c>
      <c r="J36" s="151"/>
      <c r="K36" s="151"/>
      <c r="L36" s="151"/>
    </row>
    <row r="37" spans="3:12" x14ac:dyDescent="0.3">
      <c r="C37" s="154" t="s">
        <v>34</v>
      </c>
      <c r="D37" s="154"/>
      <c r="E37" s="154"/>
      <c r="F37" s="113" t="s">
        <v>35</v>
      </c>
      <c r="G37" s="113"/>
      <c r="H37" s="113"/>
      <c r="I37" s="152" t="s">
        <v>448</v>
      </c>
      <c r="J37" s="152"/>
      <c r="K37" s="152"/>
      <c r="L37" s="152"/>
    </row>
    <row r="38" spans="3:12" ht="32.25" customHeight="1" x14ac:dyDescent="0.3">
      <c r="C38" s="154">
        <v>23</v>
      </c>
      <c r="D38" s="154"/>
      <c r="E38" s="154"/>
      <c r="F38" s="152" t="s">
        <v>36</v>
      </c>
      <c r="G38" s="113"/>
      <c r="H38" s="113"/>
      <c r="I38" s="152" t="s">
        <v>37</v>
      </c>
      <c r="J38" s="152"/>
      <c r="K38" s="152"/>
      <c r="L38" s="152"/>
    </row>
    <row r="39" spans="3:12" x14ac:dyDescent="0.3">
      <c r="C39" s="154">
        <v>221</v>
      </c>
      <c r="D39" s="154"/>
      <c r="E39" s="154"/>
      <c r="F39" s="113" t="s">
        <v>38</v>
      </c>
      <c r="G39" s="113"/>
      <c r="H39" s="113"/>
      <c r="I39" s="152" t="s">
        <v>449</v>
      </c>
      <c r="J39" s="152"/>
      <c r="K39" s="152"/>
      <c r="L39" s="152"/>
    </row>
    <row r="40" spans="3:12" ht="48.75" customHeight="1" x14ac:dyDescent="0.3">
      <c r="C40" s="154" t="s">
        <v>39</v>
      </c>
      <c r="D40" s="154"/>
      <c r="E40" s="154"/>
      <c r="F40" s="152" t="s">
        <v>40</v>
      </c>
      <c r="G40" s="113"/>
      <c r="H40" s="113"/>
      <c r="I40" s="152" t="s">
        <v>41</v>
      </c>
      <c r="J40" s="152"/>
      <c r="K40" s="152"/>
      <c r="L40" s="152"/>
    </row>
    <row r="41" spans="3:12" x14ac:dyDescent="0.3">
      <c r="C41" s="154" t="s">
        <v>42</v>
      </c>
      <c r="D41" s="154"/>
      <c r="E41" s="154"/>
      <c r="F41" s="113" t="s">
        <v>43</v>
      </c>
      <c r="G41" s="113"/>
      <c r="H41" s="113"/>
      <c r="I41" s="152" t="s">
        <v>44</v>
      </c>
      <c r="J41" s="152"/>
      <c r="K41" s="152"/>
      <c r="L41" s="152"/>
    </row>
    <row r="42" spans="3:12" ht="35.25" customHeight="1" x14ac:dyDescent="0.3">
      <c r="C42" s="154" t="s">
        <v>45</v>
      </c>
      <c r="D42" s="154"/>
      <c r="E42" s="154"/>
      <c r="F42" s="155" t="s">
        <v>46</v>
      </c>
      <c r="G42" s="156"/>
      <c r="H42" s="156"/>
      <c r="I42" s="152" t="s">
        <v>450</v>
      </c>
      <c r="J42" s="152"/>
      <c r="K42" s="152"/>
      <c r="L42" s="152"/>
    </row>
    <row r="43" spans="3:12" x14ac:dyDescent="0.3">
      <c r="C43" s="154">
        <v>333</v>
      </c>
      <c r="D43" s="154"/>
      <c r="E43" s="154"/>
      <c r="F43" s="113" t="s">
        <v>47</v>
      </c>
      <c r="G43" s="113"/>
      <c r="H43" s="113"/>
      <c r="I43" s="152" t="s">
        <v>48</v>
      </c>
      <c r="J43" s="152"/>
      <c r="K43" s="152"/>
      <c r="L43" s="152"/>
    </row>
    <row r="44" spans="3:12" ht="45.75" customHeight="1" x14ac:dyDescent="0.3">
      <c r="C44" s="154" t="s">
        <v>49</v>
      </c>
      <c r="D44" s="154"/>
      <c r="E44" s="154"/>
      <c r="F44" s="155" t="s">
        <v>50</v>
      </c>
      <c r="G44" s="156"/>
      <c r="H44" s="156"/>
      <c r="I44" s="152" t="s">
        <v>51</v>
      </c>
      <c r="J44" s="152"/>
      <c r="K44" s="152"/>
      <c r="L44" s="152"/>
    </row>
    <row r="45" spans="3:12" ht="33" customHeight="1" x14ac:dyDescent="0.3">
      <c r="C45" s="154" t="s">
        <v>52</v>
      </c>
      <c r="D45" s="154"/>
      <c r="E45" s="154"/>
      <c r="F45" s="155" t="s">
        <v>53</v>
      </c>
      <c r="G45" s="156"/>
      <c r="H45" s="156"/>
      <c r="I45" s="152" t="s">
        <v>54</v>
      </c>
      <c r="J45" s="152"/>
      <c r="K45" s="152"/>
      <c r="L45" s="152"/>
    </row>
    <row r="46" spans="3:12" ht="63" customHeight="1" x14ac:dyDescent="0.3">
      <c r="C46" s="154" t="s">
        <v>55</v>
      </c>
      <c r="D46" s="154"/>
      <c r="E46" s="154"/>
      <c r="F46" s="152" t="s">
        <v>56</v>
      </c>
      <c r="G46" s="113"/>
      <c r="H46" s="113"/>
      <c r="I46" s="152" t="s">
        <v>57</v>
      </c>
      <c r="J46" s="152"/>
      <c r="K46" s="152"/>
      <c r="L46" s="152"/>
    </row>
    <row r="47" spans="3:12" ht="36" customHeight="1" x14ac:dyDescent="0.3">
      <c r="C47" s="154" t="s">
        <v>58</v>
      </c>
      <c r="D47" s="154"/>
      <c r="E47" s="154"/>
      <c r="F47" s="113" t="s">
        <v>59</v>
      </c>
      <c r="G47" s="113"/>
      <c r="H47" s="113"/>
      <c r="I47" s="152" t="s">
        <v>60</v>
      </c>
      <c r="J47" s="152"/>
      <c r="K47" s="152"/>
      <c r="L47" s="152"/>
    </row>
    <row r="48" spans="3:12" ht="35.25" customHeight="1" x14ac:dyDescent="0.3">
      <c r="C48" s="154" t="s">
        <v>61</v>
      </c>
      <c r="D48" s="154"/>
      <c r="E48" s="154"/>
      <c r="F48" s="113" t="s">
        <v>62</v>
      </c>
      <c r="G48" s="113"/>
      <c r="H48" s="113"/>
      <c r="I48" s="152" t="s">
        <v>63</v>
      </c>
      <c r="J48" s="152"/>
      <c r="K48" s="152"/>
      <c r="L48" s="152"/>
    </row>
    <row r="49" spans="3:12" ht="36" customHeight="1" x14ac:dyDescent="0.3">
      <c r="C49" s="154">
        <v>3254</v>
      </c>
      <c r="D49" s="154"/>
      <c r="E49" s="154"/>
      <c r="F49" s="113" t="s">
        <v>64</v>
      </c>
      <c r="G49" s="113"/>
      <c r="H49" s="113"/>
      <c r="I49" s="152" t="s">
        <v>65</v>
      </c>
      <c r="J49" s="152"/>
      <c r="K49" s="152"/>
      <c r="L49" s="152"/>
    </row>
    <row r="50" spans="3:12" ht="45.75" customHeight="1" x14ac:dyDescent="0.3">
      <c r="C50" s="154" t="s">
        <v>66</v>
      </c>
      <c r="D50" s="154"/>
      <c r="E50" s="154"/>
      <c r="F50" s="152" t="s">
        <v>67</v>
      </c>
      <c r="G50" s="152"/>
      <c r="H50" s="152"/>
      <c r="I50" s="152" t="s">
        <v>68</v>
      </c>
      <c r="J50" s="152"/>
      <c r="K50" s="152"/>
      <c r="L50" s="152"/>
    </row>
    <row r="51" spans="3:12" ht="33.75" customHeight="1" x14ac:dyDescent="0.3">
      <c r="C51" s="154" t="s">
        <v>69</v>
      </c>
      <c r="D51" s="154"/>
      <c r="E51" s="154"/>
      <c r="F51" s="155" t="s">
        <v>70</v>
      </c>
      <c r="G51" s="156"/>
      <c r="H51" s="156"/>
      <c r="I51" s="152" t="s">
        <v>71</v>
      </c>
      <c r="J51" s="152"/>
      <c r="K51" s="152"/>
      <c r="L51" s="152"/>
    </row>
    <row r="52" spans="3:12" ht="30.75" customHeight="1" x14ac:dyDescent="0.3">
      <c r="C52" s="154">
        <v>43</v>
      </c>
      <c r="D52" s="154"/>
      <c r="E52" s="154"/>
      <c r="F52" s="113" t="s">
        <v>72</v>
      </c>
      <c r="G52" s="113"/>
      <c r="H52" s="113"/>
      <c r="I52" s="152" t="s">
        <v>73</v>
      </c>
      <c r="J52" s="152"/>
      <c r="K52" s="152"/>
      <c r="L52" s="152"/>
    </row>
    <row r="53" spans="3:12" ht="29.25" customHeight="1" x14ac:dyDescent="0.3">
      <c r="C53" s="154">
        <v>46</v>
      </c>
      <c r="D53" s="154"/>
      <c r="E53" s="154"/>
      <c r="F53" s="113" t="s">
        <v>74</v>
      </c>
      <c r="G53" s="113"/>
      <c r="H53" s="113"/>
      <c r="I53" s="152" t="s">
        <v>75</v>
      </c>
      <c r="J53" s="152"/>
      <c r="K53" s="152"/>
      <c r="L53" s="152"/>
    </row>
    <row r="54" spans="3:12" ht="36.75" customHeight="1" x14ac:dyDescent="0.3">
      <c r="C54" s="154" t="s">
        <v>76</v>
      </c>
      <c r="D54" s="154"/>
      <c r="E54" s="154"/>
      <c r="F54" s="152" t="s">
        <v>585</v>
      </c>
      <c r="G54" s="113"/>
      <c r="H54" s="113"/>
      <c r="I54" s="152" t="s">
        <v>77</v>
      </c>
      <c r="J54" s="152"/>
      <c r="K54" s="152"/>
      <c r="L54" s="152"/>
    </row>
    <row r="55" spans="3:12" ht="33.75" customHeight="1" x14ac:dyDescent="0.3">
      <c r="C55" s="154" t="s">
        <v>78</v>
      </c>
      <c r="D55" s="154"/>
      <c r="E55" s="154"/>
      <c r="F55" s="113" t="s">
        <v>79</v>
      </c>
      <c r="G55" s="113"/>
      <c r="H55" s="113"/>
      <c r="I55" s="152" t="s">
        <v>80</v>
      </c>
      <c r="J55" s="152"/>
      <c r="K55" s="152"/>
      <c r="L55" s="152"/>
    </row>
    <row r="56" spans="3:12" ht="47.25" customHeight="1" x14ac:dyDescent="0.3">
      <c r="C56" s="154">
        <v>562</v>
      </c>
      <c r="D56" s="154"/>
      <c r="E56" s="154"/>
      <c r="F56" s="152" t="s">
        <v>81</v>
      </c>
      <c r="G56" s="113"/>
      <c r="H56" s="113"/>
      <c r="I56" s="152" t="s">
        <v>82</v>
      </c>
      <c r="J56" s="152"/>
      <c r="K56" s="152"/>
      <c r="L56" s="152"/>
    </row>
    <row r="57" spans="3:12" ht="50.25" customHeight="1" x14ac:dyDescent="0.3">
      <c r="C57" s="154" t="s">
        <v>83</v>
      </c>
      <c r="D57" s="154"/>
      <c r="E57" s="154"/>
      <c r="F57" s="159" t="s">
        <v>84</v>
      </c>
      <c r="G57" s="160"/>
      <c r="H57" s="160"/>
      <c r="I57" s="152" t="s">
        <v>85</v>
      </c>
      <c r="J57" s="152"/>
      <c r="K57" s="152"/>
      <c r="L57" s="152"/>
    </row>
    <row r="58" spans="3:12" ht="45.75" customHeight="1" x14ac:dyDescent="0.3">
      <c r="C58" s="161" t="s">
        <v>86</v>
      </c>
      <c r="D58" s="162"/>
      <c r="E58" s="162"/>
      <c r="F58" s="159" t="s">
        <v>87</v>
      </c>
      <c r="G58" s="160"/>
      <c r="H58" s="160"/>
      <c r="I58" s="152" t="s">
        <v>88</v>
      </c>
      <c r="J58" s="152"/>
      <c r="K58" s="152"/>
      <c r="L58" s="152"/>
    </row>
    <row r="59" spans="3:12" ht="47.25" customHeight="1" x14ac:dyDescent="0.3">
      <c r="C59" s="154" t="s">
        <v>89</v>
      </c>
      <c r="D59" s="154"/>
      <c r="E59" s="154"/>
      <c r="F59" s="159" t="s">
        <v>90</v>
      </c>
      <c r="G59" s="160"/>
      <c r="H59" s="160"/>
      <c r="I59" s="152" t="s">
        <v>451</v>
      </c>
      <c r="J59" s="152"/>
      <c r="K59" s="152"/>
      <c r="L59" s="152"/>
    </row>
    <row r="60" spans="3:12" ht="40.5" customHeight="1" x14ac:dyDescent="0.3">
      <c r="C60" s="154">
        <v>611</v>
      </c>
      <c r="D60" s="154"/>
      <c r="E60" s="154"/>
      <c r="F60" s="152" t="s">
        <v>91</v>
      </c>
      <c r="G60" s="113"/>
      <c r="H60" s="113"/>
      <c r="I60" s="152" t="s">
        <v>92</v>
      </c>
      <c r="J60" s="152"/>
      <c r="K60" s="152"/>
      <c r="L60" s="152"/>
    </row>
    <row r="61" spans="3:12" ht="36" customHeight="1" x14ac:dyDescent="0.3">
      <c r="C61" s="154" t="s">
        <v>93</v>
      </c>
      <c r="D61" s="154"/>
      <c r="E61" s="154"/>
      <c r="F61" s="152" t="s">
        <v>94</v>
      </c>
      <c r="G61" s="113"/>
      <c r="H61" s="113"/>
      <c r="I61" s="152" t="s">
        <v>452</v>
      </c>
      <c r="J61" s="152"/>
      <c r="K61" s="152"/>
      <c r="L61" s="152"/>
    </row>
    <row r="62" spans="3:12" ht="54.75" customHeight="1" x14ac:dyDescent="0.3">
      <c r="C62" s="154" t="s">
        <v>95</v>
      </c>
      <c r="D62" s="154"/>
      <c r="E62" s="154"/>
      <c r="F62" s="152" t="s">
        <v>96</v>
      </c>
      <c r="G62" s="113"/>
      <c r="H62" s="113"/>
      <c r="I62" s="152" t="s">
        <v>97</v>
      </c>
      <c r="J62" s="152"/>
      <c r="K62" s="152"/>
      <c r="L62" s="152"/>
    </row>
    <row r="63" spans="3:12" ht="47.25" customHeight="1" x14ac:dyDescent="0.3">
      <c r="C63" s="166" t="s">
        <v>98</v>
      </c>
      <c r="D63" s="154"/>
      <c r="E63" s="154"/>
      <c r="F63" s="159" t="s">
        <v>99</v>
      </c>
      <c r="G63" s="160"/>
      <c r="H63" s="160"/>
      <c r="I63" s="152" t="s">
        <v>100</v>
      </c>
      <c r="J63" s="152"/>
      <c r="K63" s="152"/>
      <c r="L63" s="152"/>
    </row>
    <row r="64" spans="3:12" ht="49.5" customHeight="1" x14ac:dyDescent="0.3">
      <c r="C64" s="154">
        <v>5415</v>
      </c>
      <c r="D64" s="154"/>
      <c r="E64" s="154"/>
      <c r="F64" s="152" t="s">
        <v>101</v>
      </c>
      <c r="G64" s="113"/>
      <c r="H64" s="113"/>
      <c r="I64" s="152" t="s">
        <v>102</v>
      </c>
      <c r="J64" s="152"/>
      <c r="K64" s="152"/>
      <c r="L64" s="152"/>
    </row>
    <row r="65" spans="3:13" ht="62.25" customHeight="1" x14ac:dyDescent="0.3">
      <c r="C65" s="154" t="s">
        <v>103</v>
      </c>
      <c r="D65" s="154"/>
      <c r="E65" s="154"/>
      <c r="F65" s="152" t="s">
        <v>104</v>
      </c>
      <c r="G65" s="113"/>
      <c r="H65" s="113"/>
      <c r="I65" s="152" t="s">
        <v>105</v>
      </c>
      <c r="J65" s="152"/>
      <c r="K65" s="152"/>
      <c r="L65" s="152"/>
    </row>
    <row r="66" spans="3:13" ht="68.25" customHeight="1" x14ac:dyDescent="0.3">
      <c r="C66" s="154">
        <v>518</v>
      </c>
      <c r="D66" s="154"/>
      <c r="E66" s="154"/>
      <c r="F66" s="152" t="s">
        <v>106</v>
      </c>
      <c r="G66" s="113"/>
      <c r="H66" s="113"/>
      <c r="I66" s="152" t="s">
        <v>107</v>
      </c>
      <c r="J66" s="152"/>
      <c r="K66" s="152"/>
      <c r="L66" s="152"/>
    </row>
    <row r="67" spans="3:13" ht="40.5" customHeight="1" x14ac:dyDescent="0.3">
      <c r="C67" s="154" t="s">
        <v>108</v>
      </c>
      <c r="D67" s="154"/>
      <c r="E67" s="154"/>
      <c r="F67" s="152" t="s">
        <v>109</v>
      </c>
      <c r="G67" s="113"/>
      <c r="H67" s="113"/>
      <c r="I67" s="152" t="s">
        <v>110</v>
      </c>
      <c r="J67" s="152"/>
      <c r="K67" s="152"/>
      <c r="L67" s="152"/>
    </row>
    <row r="68" spans="3:13" ht="48.75" customHeight="1" x14ac:dyDescent="0.3">
      <c r="C68" s="154" t="s">
        <v>111</v>
      </c>
      <c r="D68" s="154"/>
      <c r="E68" s="154"/>
      <c r="F68" s="152" t="s">
        <v>112</v>
      </c>
      <c r="G68" s="113"/>
      <c r="H68" s="113"/>
      <c r="I68" s="152" t="s">
        <v>113</v>
      </c>
      <c r="J68" s="152"/>
      <c r="K68" s="152"/>
      <c r="L68" s="152"/>
    </row>
    <row r="69" spans="3:13" x14ac:dyDescent="0.3">
      <c r="C69" s="171"/>
      <c r="D69" s="171"/>
      <c r="E69" s="171"/>
    </row>
    <row r="70" spans="3:13" ht="21.75" customHeight="1" x14ac:dyDescent="0.3">
      <c r="D70" s="15" t="s">
        <v>114</v>
      </c>
      <c r="E70" s="67"/>
      <c r="F70" s="67"/>
      <c r="G70" s="67"/>
      <c r="H70" s="67"/>
    </row>
    <row r="73" spans="3:13" ht="17.25" thickBot="1" x14ac:dyDescent="0.35">
      <c r="C73" s="15" t="s">
        <v>189</v>
      </c>
    </row>
    <row r="74" spans="3:13" ht="88.5" customHeight="1" thickBot="1" x14ac:dyDescent="0.35">
      <c r="C74" s="163"/>
      <c r="D74" s="164"/>
      <c r="E74" s="164"/>
      <c r="F74" s="164"/>
      <c r="G74" s="164"/>
      <c r="H74" s="164"/>
      <c r="I74" s="164"/>
      <c r="J74" s="164"/>
      <c r="K74" s="164"/>
      <c r="L74" s="165"/>
      <c r="M74" s="53">
        <f>LEN(C74)</f>
        <v>0</v>
      </c>
    </row>
    <row r="75" spans="3:13" x14ac:dyDescent="0.3">
      <c r="C75" s="5"/>
      <c r="D75" s="5"/>
      <c r="E75" s="5"/>
      <c r="F75" s="5"/>
      <c r="G75" s="5"/>
      <c r="H75" s="5"/>
      <c r="I75" s="5"/>
      <c r="L75" s="75" t="s">
        <v>440</v>
      </c>
    </row>
    <row r="76" spans="3:13" x14ac:dyDescent="0.3">
      <c r="C76" s="169" t="s">
        <v>441</v>
      </c>
      <c r="D76" s="169"/>
      <c r="E76" s="169"/>
      <c r="F76" s="169"/>
      <c r="G76" s="169"/>
      <c r="H76" s="169"/>
      <c r="I76" s="169"/>
    </row>
    <row r="77" spans="3:13" ht="17.25" thickBot="1" x14ac:dyDescent="0.35"/>
    <row r="78" spans="3:13" ht="17.25" thickBot="1" x14ac:dyDescent="0.35">
      <c r="C78" s="131" t="s">
        <v>19</v>
      </c>
      <c r="D78" s="132"/>
      <c r="E78" s="132"/>
      <c r="F78" s="133"/>
    </row>
    <row r="80" spans="3:13" ht="17.25" thickBot="1" x14ac:dyDescent="0.35">
      <c r="C80" s="170" t="s">
        <v>442</v>
      </c>
      <c r="D80" s="170"/>
      <c r="E80" s="170"/>
      <c r="F80" s="170"/>
      <c r="G80" s="170"/>
      <c r="H80" s="170"/>
      <c r="I80" s="170"/>
    </row>
    <row r="81" spans="3:13" ht="72" customHeight="1" thickBot="1" x14ac:dyDescent="0.35">
      <c r="C81" s="163"/>
      <c r="D81" s="164"/>
      <c r="E81" s="164"/>
      <c r="F81" s="164"/>
      <c r="G81" s="164"/>
      <c r="H81" s="164"/>
      <c r="I81" s="164"/>
      <c r="J81" s="164"/>
      <c r="K81" s="164"/>
      <c r="L81" s="165"/>
      <c r="M81" s="53">
        <f>LEN(C81)</f>
        <v>0</v>
      </c>
    </row>
    <row r="82" spans="3:13" x14ac:dyDescent="0.3">
      <c r="L82" s="51" t="s">
        <v>453</v>
      </c>
    </row>
    <row r="83" spans="3:13" x14ac:dyDescent="0.3">
      <c r="C83" s="169" t="s">
        <v>443</v>
      </c>
      <c r="D83" s="169"/>
      <c r="E83" s="169"/>
      <c r="F83" s="169"/>
      <c r="G83" s="169"/>
      <c r="H83" s="169"/>
      <c r="I83" s="169"/>
    </row>
    <row r="84" spans="3:13" ht="17.25" thickBot="1" x14ac:dyDescent="0.35">
      <c r="C84" s="9"/>
      <c r="D84" s="9"/>
      <c r="E84" s="9"/>
      <c r="F84" s="9"/>
      <c r="G84" s="9"/>
      <c r="H84" s="9"/>
      <c r="I84" s="9"/>
    </row>
    <row r="85" spans="3:13" ht="17.25" thickBot="1" x14ac:dyDescent="0.35">
      <c r="C85" s="131" t="s">
        <v>198</v>
      </c>
      <c r="D85" s="132"/>
      <c r="E85" s="132"/>
      <c r="F85" s="133"/>
    </row>
    <row r="87" spans="3:13" ht="33" customHeight="1" x14ac:dyDescent="0.3">
      <c r="C87" s="170" t="s">
        <v>444</v>
      </c>
      <c r="D87" s="170"/>
      <c r="E87" s="170"/>
      <c r="F87" s="170"/>
      <c r="G87" s="170"/>
      <c r="H87" s="170"/>
      <c r="I87" s="170"/>
      <c r="J87" s="170"/>
      <c r="K87" s="170"/>
    </row>
    <row r="88" spans="3:13" ht="17.25" thickBot="1" x14ac:dyDescent="0.35">
      <c r="C88" s="7"/>
      <c r="D88" s="7"/>
      <c r="E88" s="7"/>
      <c r="F88" s="7"/>
      <c r="G88" s="7"/>
      <c r="H88" s="7"/>
      <c r="I88" s="7"/>
    </row>
    <row r="89" spans="3:13" ht="17.25" thickBot="1" x14ac:dyDescent="0.35">
      <c r="C89" s="131" t="s">
        <v>199</v>
      </c>
      <c r="D89" s="132"/>
      <c r="E89" s="132"/>
      <c r="F89" s="132"/>
      <c r="G89" s="132"/>
      <c r="H89" s="132"/>
      <c r="I89" s="132"/>
      <c r="J89" s="133"/>
    </row>
    <row r="91" spans="3:13" ht="17.25" thickBot="1" x14ac:dyDescent="0.35">
      <c r="C91" s="15" t="s">
        <v>586</v>
      </c>
    </row>
    <row r="92" spans="3:13" ht="17.25" thickBot="1" x14ac:dyDescent="0.35">
      <c r="C92" s="118"/>
      <c r="D92" s="119"/>
      <c r="E92" s="119"/>
      <c r="F92" s="119"/>
      <c r="G92" s="119"/>
      <c r="H92" s="120"/>
    </row>
    <row r="93" spans="3:13" ht="17.25" customHeight="1" x14ac:dyDescent="0.3"/>
    <row r="94" spans="3:13" ht="17.25" customHeight="1" thickBot="1" x14ac:dyDescent="0.35">
      <c r="C94" s="15" t="s">
        <v>445</v>
      </c>
    </row>
    <row r="95" spans="3:13" ht="17.25" customHeight="1" thickBot="1" x14ac:dyDescent="0.35">
      <c r="C95" s="118"/>
      <c r="D95" s="119"/>
      <c r="E95" s="119"/>
      <c r="F95" s="119"/>
      <c r="G95" s="119"/>
      <c r="H95" s="120"/>
    </row>
    <row r="96" spans="3:13" ht="17.25" customHeight="1" x14ac:dyDescent="0.3"/>
    <row r="97" spans="3:14" ht="17.25" customHeight="1" thickBot="1" x14ac:dyDescent="0.35">
      <c r="C97" s="15" t="s">
        <v>446</v>
      </c>
    </row>
    <row r="98" spans="3:14" ht="17.25" customHeight="1" thickBot="1" x14ac:dyDescent="0.35">
      <c r="C98" s="118"/>
      <c r="D98" s="119"/>
      <c r="E98" s="119"/>
      <c r="F98" s="119"/>
      <c r="G98" s="119"/>
      <c r="H98" s="120"/>
    </row>
    <row r="99" spans="3:14" ht="17.25" customHeight="1" x14ac:dyDescent="0.3"/>
    <row r="100" spans="3:14" ht="17.25" thickBot="1" x14ac:dyDescent="0.35">
      <c r="C100" s="149" t="s">
        <v>447</v>
      </c>
      <c r="D100" s="149"/>
      <c r="E100" s="149"/>
      <c r="F100" s="149"/>
      <c r="G100" s="149"/>
      <c r="H100" s="149"/>
      <c r="I100" s="149"/>
      <c r="J100" s="149"/>
      <c r="K100" s="149"/>
      <c r="L100" s="149"/>
      <c r="M100" s="150"/>
      <c r="N100" s="150"/>
    </row>
    <row r="101" spans="3:14" ht="87" customHeight="1" thickBot="1" x14ac:dyDescent="0.35">
      <c r="C101" s="102"/>
      <c r="D101" s="103"/>
      <c r="E101" s="103"/>
      <c r="F101" s="103"/>
      <c r="G101" s="103"/>
      <c r="H101" s="103"/>
      <c r="I101" s="103"/>
      <c r="J101" s="103"/>
      <c r="K101" s="103"/>
      <c r="L101" s="104"/>
      <c r="M101" s="63">
        <f>LEN(C101)</f>
        <v>0</v>
      </c>
      <c r="N101" s="76"/>
    </row>
    <row r="102" spans="3:14" x14ac:dyDescent="0.3">
      <c r="L102" s="51" t="s">
        <v>454</v>
      </c>
    </row>
    <row r="103" spans="3:14" ht="17.25" customHeight="1" thickBot="1" x14ac:dyDescent="0.35">
      <c r="C103" s="141" t="s">
        <v>455</v>
      </c>
      <c r="D103" s="141"/>
      <c r="E103" s="141"/>
      <c r="F103" s="141"/>
      <c r="G103" s="141"/>
      <c r="H103" s="141"/>
      <c r="I103" s="141"/>
      <c r="J103" s="141"/>
      <c r="K103" s="141"/>
    </row>
    <row r="104" spans="3:14" ht="94.5" customHeight="1" thickBot="1" x14ac:dyDescent="0.35">
      <c r="C104" s="102"/>
      <c r="D104" s="103"/>
      <c r="E104" s="103"/>
      <c r="F104" s="103"/>
      <c r="G104" s="103"/>
      <c r="H104" s="103"/>
      <c r="I104" s="103"/>
      <c r="J104" s="103"/>
      <c r="K104" s="103"/>
      <c r="L104" s="104"/>
      <c r="M104" s="53">
        <f>LEN(C104)</f>
        <v>0</v>
      </c>
    </row>
    <row r="105" spans="3:14" x14ac:dyDescent="0.3">
      <c r="C105" s="6"/>
      <c r="D105" s="6"/>
      <c r="E105" s="6"/>
      <c r="F105" s="6"/>
      <c r="G105" s="6"/>
      <c r="H105" s="6"/>
      <c r="I105" s="6"/>
      <c r="L105" s="1" t="s">
        <v>454</v>
      </c>
    </row>
    <row r="106" spans="3:14" ht="5.25" customHeight="1" x14ac:dyDescent="0.3">
      <c r="C106" s="6"/>
      <c r="D106" s="6"/>
      <c r="E106" s="6"/>
      <c r="F106" s="6"/>
      <c r="G106" s="6"/>
      <c r="H106" s="6"/>
      <c r="I106" s="6"/>
    </row>
    <row r="107" spans="3:14" ht="36.75" customHeight="1" thickBot="1" x14ac:dyDescent="0.35">
      <c r="C107" s="141" t="s">
        <v>456</v>
      </c>
      <c r="D107" s="141"/>
      <c r="E107" s="141"/>
      <c r="F107" s="141"/>
      <c r="G107" s="141"/>
      <c r="H107" s="141"/>
      <c r="I107" s="141"/>
      <c r="J107" s="141"/>
      <c r="K107" s="141"/>
      <c r="L107" s="141"/>
    </row>
    <row r="108" spans="3:14" ht="87.75" customHeight="1" thickBot="1" x14ac:dyDescent="0.35">
      <c r="C108" s="102"/>
      <c r="D108" s="103"/>
      <c r="E108" s="103"/>
      <c r="F108" s="103"/>
      <c r="G108" s="103"/>
      <c r="H108" s="103"/>
      <c r="I108" s="103"/>
      <c r="J108" s="103"/>
      <c r="K108" s="103"/>
      <c r="L108" s="104"/>
      <c r="M108" s="53">
        <f>LEN(C108)</f>
        <v>0</v>
      </c>
    </row>
    <row r="109" spans="3:14" x14ac:dyDescent="0.3">
      <c r="L109" s="1" t="s">
        <v>454</v>
      </c>
    </row>
    <row r="110" spans="3:14" x14ac:dyDescent="0.3">
      <c r="C110" s="141" t="s">
        <v>457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77"/>
      <c r="N110" s="77"/>
    </row>
    <row r="111" spans="3:14" ht="17.25" customHeight="1" x14ac:dyDescent="0.3">
      <c r="C111" s="142" t="s">
        <v>462</v>
      </c>
      <c r="D111" s="142"/>
      <c r="E111" s="142"/>
      <c r="F111" s="142"/>
      <c r="G111" s="142"/>
      <c r="H111" s="142"/>
      <c r="I111" s="142"/>
      <c r="J111" s="142"/>
      <c r="K111" s="142"/>
      <c r="L111" s="47"/>
      <c r="M111"/>
      <c r="N111"/>
    </row>
    <row r="112" spans="3:14" ht="17.25" customHeight="1" x14ac:dyDescent="0.3">
      <c r="C112" s="142" t="s">
        <v>463</v>
      </c>
      <c r="D112" s="142"/>
      <c r="E112" s="142"/>
      <c r="F112" s="142"/>
      <c r="G112" s="142"/>
      <c r="H112" s="142"/>
      <c r="I112" s="142"/>
      <c r="J112" s="142"/>
      <c r="K112" s="142"/>
      <c r="L112" s="47"/>
      <c r="M112"/>
      <c r="N112"/>
    </row>
    <row r="113" spans="3:14" ht="15.75" customHeight="1" x14ac:dyDescent="0.3">
      <c r="C113" s="142" t="s">
        <v>464</v>
      </c>
      <c r="D113" s="142"/>
      <c r="E113" s="142"/>
      <c r="F113" s="142"/>
      <c r="G113" s="142"/>
      <c r="H113" s="142"/>
      <c r="I113" s="142"/>
      <c r="J113" s="142"/>
      <c r="K113" s="142"/>
      <c r="L113" s="47"/>
      <c r="M113"/>
      <c r="N113"/>
    </row>
    <row r="114" spans="3:14" ht="15.75" customHeight="1" x14ac:dyDescent="0.3">
      <c r="C114" s="142" t="s">
        <v>465</v>
      </c>
      <c r="D114" s="142"/>
      <c r="E114" s="142"/>
      <c r="F114" s="142"/>
      <c r="G114" s="142"/>
      <c r="H114" s="142"/>
      <c r="I114" s="142"/>
      <c r="J114" s="142"/>
      <c r="K114" s="142"/>
      <c r="L114" s="47"/>
      <c r="M114"/>
      <c r="N114"/>
    </row>
    <row r="115" spans="3:14" ht="15.75" customHeight="1" x14ac:dyDescent="0.3">
      <c r="C115" s="142" t="s">
        <v>466</v>
      </c>
      <c r="D115" s="142"/>
      <c r="E115" s="142"/>
      <c r="F115" s="142"/>
      <c r="G115" s="142"/>
      <c r="H115" s="142"/>
      <c r="I115" s="142"/>
      <c r="J115" s="142"/>
      <c r="K115" s="142"/>
      <c r="L115" s="47"/>
      <c r="M115"/>
      <c r="N115"/>
    </row>
    <row r="116" spans="3:14" x14ac:dyDescent="0.3">
      <c r="L116"/>
      <c r="M116"/>
      <c r="N116"/>
    </row>
    <row r="117" spans="3:14" x14ac:dyDescent="0.3">
      <c r="C117" s="167" t="s">
        <v>115</v>
      </c>
      <c r="D117" s="167"/>
      <c r="E117" s="167"/>
      <c r="F117" s="167"/>
      <c r="G117" s="167"/>
      <c r="H117" s="167"/>
      <c r="I117" s="167"/>
    </row>
    <row r="168" spans="3:3" x14ac:dyDescent="0.3">
      <c r="C168" s="4"/>
    </row>
    <row r="181" spans="3:3" x14ac:dyDescent="0.3">
      <c r="C181" s="4"/>
    </row>
    <row r="185" spans="3:3" x14ac:dyDescent="0.3">
      <c r="C185" s="4"/>
    </row>
    <row r="186" spans="3:3" x14ac:dyDescent="0.3">
      <c r="C186" s="4"/>
    </row>
    <row r="188" spans="3:3" x14ac:dyDescent="0.3">
      <c r="C188" s="4"/>
    </row>
    <row r="189" spans="3:3" x14ac:dyDescent="0.3">
      <c r="C189" s="4"/>
    </row>
    <row r="190" spans="3:3" x14ac:dyDescent="0.3">
      <c r="C190" s="4"/>
    </row>
    <row r="191" spans="3:3" x14ac:dyDescent="0.3">
      <c r="C191" s="4"/>
    </row>
    <row r="192" spans="3:3" x14ac:dyDescent="0.3">
      <c r="C192" s="4"/>
    </row>
    <row r="194" spans="3:3" x14ac:dyDescent="0.3">
      <c r="C194" s="4"/>
    </row>
    <row r="195" spans="3:3" x14ac:dyDescent="0.3">
      <c r="C195" s="4"/>
    </row>
    <row r="196" spans="3:3" x14ac:dyDescent="0.3">
      <c r="C196" s="4"/>
    </row>
    <row r="197" spans="3:3" x14ac:dyDescent="0.3">
      <c r="C197" s="4"/>
    </row>
    <row r="198" spans="3:3" x14ac:dyDescent="0.3">
      <c r="C198" s="4"/>
    </row>
    <row r="199" spans="3:3" x14ac:dyDescent="0.3">
      <c r="C199" s="4"/>
    </row>
    <row r="200" spans="3:3" x14ac:dyDescent="0.3">
      <c r="C200" s="4"/>
    </row>
    <row r="216" spans="3:3" x14ac:dyDescent="0.3">
      <c r="C216" s="4"/>
    </row>
    <row r="250" spans="3:3" x14ac:dyDescent="0.3">
      <c r="C250" s="4"/>
    </row>
    <row r="256" spans="3:3" x14ac:dyDescent="0.3">
      <c r="C256" s="4"/>
    </row>
    <row r="1048472" spans="6:9" x14ac:dyDescent="0.3">
      <c r="F1048472" s="1" t="s">
        <v>19</v>
      </c>
      <c r="I1048472" s="1" t="s">
        <v>19</v>
      </c>
    </row>
    <row r="1048473" spans="6:9" ht="82.5" x14ac:dyDescent="0.3">
      <c r="F1048473" s="4" t="s">
        <v>303</v>
      </c>
      <c r="I1048473" s="4" t="s">
        <v>312</v>
      </c>
    </row>
    <row r="1048474" spans="6:9" x14ac:dyDescent="0.3">
      <c r="F1048474" s="1" t="s">
        <v>304</v>
      </c>
      <c r="I1048474" s="1" t="s">
        <v>307</v>
      </c>
    </row>
    <row r="1048475" spans="6:9" x14ac:dyDescent="0.3">
      <c r="F1048475" s="1" t="s">
        <v>305</v>
      </c>
      <c r="I1048475" s="1" t="s">
        <v>308</v>
      </c>
    </row>
    <row r="1048476" spans="6:9" x14ac:dyDescent="0.3">
      <c r="F1048476" s="1" t="s">
        <v>311</v>
      </c>
      <c r="I1048476" s="1" t="s">
        <v>310</v>
      </c>
    </row>
    <row r="1048477" spans="6:9" x14ac:dyDescent="0.3">
      <c r="F1048477" s="1" t="s">
        <v>306</v>
      </c>
      <c r="I1048477" s="1" t="s">
        <v>309</v>
      </c>
    </row>
    <row r="1048485" spans="7:13" x14ac:dyDescent="0.3">
      <c r="G1048485" s="1" t="s">
        <v>19</v>
      </c>
      <c r="J1048485" s="1" t="s">
        <v>198</v>
      </c>
      <c r="K1048485" s="1" t="s">
        <v>19</v>
      </c>
      <c r="L1048485" s="1" t="s">
        <v>19</v>
      </c>
      <c r="M1048485" s="1" t="s">
        <v>19</v>
      </c>
    </row>
    <row r="1048486" spans="7:13" ht="82.5" x14ac:dyDescent="0.3">
      <c r="G1048486" s="4" t="s">
        <v>119</v>
      </c>
      <c r="J1048486" s="4" t="s">
        <v>129</v>
      </c>
      <c r="K1048486" s="4" t="s">
        <v>134</v>
      </c>
      <c r="L1048486" s="4" t="s">
        <v>138</v>
      </c>
      <c r="M1048486" s="4" t="s">
        <v>35</v>
      </c>
    </row>
    <row r="1048487" spans="7:13" ht="33" x14ac:dyDescent="0.3">
      <c r="G1048487" s="1" t="s">
        <v>120</v>
      </c>
      <c r="J1048487" s="1" t="s">
        <v>130</v>
      </c>
      <c r="K1048487" s="4" t="s">
        <v>587</v>
      </c>
      <c r="L1048487" s="4" t="s">
        <v>139</v>
      </c>
      <c r="M1048487" s="1" t="s">
        <v>155</v>
      </c>
    </row>
    <row r="1048488" spans="7:13" ht="49.5" x14ac:dyDescent="0.3">
      <c r="G1048488" s="1" t="s">
        <v>121</v>
      </c>
      <c r="J1048488" s="1" t="s">
        <v>131</v>
      </c>
      <c r="K1048488" s="4" t="s">
        <v>135</v>
      </c>
      <c r="L1048488" s="4" t="s">
        <v>140</v>
      </c>
      <c r="M1048488" s="1" t="s">
        <v>156</v>
      </c>
    </row>
    <row r="1048489" spans="7:13" ht="49.5" x14ac:dyDescent="0.3">
      <c r="G1048489" s="1" t="s">
        <v>122</v>
      </c>
      <c r="K1048489" s="4" t="s">
        <v>136</v>
      </c>
      <c r="L1048489" s="4" t="s">
        <v>141</v>
      </c>
      <c r="M1048489" s="1" t="s">
        <v>157</v>
      </c>
    </row>
    <row r="1048490" spans="7:13" ht="66" x14ac:dyDescent="0.3">
      <c r="G1048490" s="1" t="s">
        <v>123</v>
      </c>
      <c r="J1048490" s="1" t="s">
        <v>199</v>
      </c>
      <c r="K1048490" s="4" t="s">
        <v>137</v>
      </c>
      <c r="L1048490" s="4" t="s">
        <v>43</v>
      </c>
      <c r="M1048490" s="1" t="s">
        <v>43</v>
      </c>
    </row>
    <row r="1048491" spans="7:13" ht="148.5" x14ac:dyDescent="0.3">
      <c r="J1048491" s="4" t="s">
        <v>132</v>
      </c>
      <c r="L1048491" s="4" t="s">
        <v>142</v>
      </c>
      <c r="M1048491" s="1" t="s">
        <v>158</v>
      </c>
    </row>
    <row r="1048492" spans="7:13" ht="132" x14ac:dyDescent="0.3">
      <c r="G1048492" s="1" t="s">
        <v>19</v>
      </c>
      <c r="J1048492" s="4" t="s">
        <v>133</v>
      </c>
      <c r="L1048492" s="4" t="s">
        <v>143</v>
      </c>
      <c r="M1048492" s="1" t="s">
        <v>159</v>
      </c>
    </row>
    <row r="1048493" spans="7:13" x14ac:dyDescent="0.3">
      <c r="G1048493" s="1" t="s">
        <v>124</v>
      </c>
      <c r="L1048493" s="1" t="s">
        <v>144</v>
      </c>
      <c r="M1048493" s="1" t="s">
        <v>160</v>
      </c>
    </row>
    <row r="1048494" spans="7:13" x14ac:dyDescent="0.3">
      <c r="G1048494" s="1" t="s">
        <v>125</v>
      </c>
      <c r="L1048494" s="1" t="s">
        <v>145</v>
      </c>
      <c r="M1048494" s="1" t="s">
        <v>161</v>
      </c>
    </row>
    <row r="1048495" spans="7:13" x14ac:dyDescent="0.3">
      <c r="G1048495" s="1" t="s">
        <v>126</v>
      </c>
      <c r="L1048495" s="1" t="s">
        <v>64</v>
      </c>
      <c r="M1048495" s="1" t="s">
        <v>162</v>
      </c>
    </row>
    <row r="1048496" spans="7:13" x14ac:dyDescent="0.3">
      <c r="G1048496" s="1" t="s">
        <v>127</v>
      </c>
      <c r="L1048496" s="1" t="s">
        <v>146</v>
      </c>
      <c r="M1048496" s="1" t="s">
        <v>163</v>
      </c>
    </row>
    <row r="1048497" spans="7:13" x14ac:dyDescent="0.3">
      <c r="G1048497" s="1" t="s">
        <v>128</v>
      </c>
      <c r="L1048497" s="1" t="s">
        <v>147</v>
      </c>
      <c r="M1048497" s="1" t="s">
        <v>164</v>
      </c>
    </row>
    <row r="1048498" spans="7:13" x14ac:dyDescent="0.3">
      <c r="L1048498" s="1" t="s">
        <v>588</v>
      </c>
      <c r="M1048498" s="1" t="s">
        <v>64</v>
      </c>
    </row>
    <row r="1048499" spans="7:13" x14ac:dyDescent="0.3">
      <c r="L1048499" s="1" t="s">
        <v>148</v>
      </c>
      <c r="M1048499" s="1" t="s">
        <v>165</v>
      </c>
    </row>
    <row r="1048500" spans="7:13" x14ac:dyDescent="0.3">
      <c r="L1048500" s="1" t="s">
        <v>149</v>
      </c>
      <c r="M1048500" s="1" t="s">
        <v>166</v>
      </c>
    </row>
    <row r="1048501" spans="7:13" x14ac:dyDescent="0.3">
      <c r="L1048501" s="1" t="s">
        <v>150</v>
      </c>
      <c r="M1048501" s="1" t="s">
        <v>167</v>
      </c>
    </row>
    <row r="1048502" spans="7:13" x14ac:dyDescent="0.3">
      <c r="L1048502" s="1" t="s">
        <v>151</v>
      </c>
      <c r="M1048502" s="1" t="s">
        <v>168</v>
      </c>
    </row>
    <row r="1048503" spans="7:13" x14ac:dyDescent="0.3">
      <c r="L1048503" s="1" t="s">
        <v>152</v>
      </c>
      <c r="M1048503" s="1" t="s">
        <v>589</v>
      </c>
    </row>
    <row r="1048504" spans="7:13" x14ac:dyDescent="0.3">
      <c r="L1048504" s="1" t="s">
        <v>153</v>
      </c>
      <c r="M1048504" s="1" t="s">
        <v>169</v>
      </c>
    </row>
    <row r="1048505" spans="7:13" x14ac:dyDescent="0.3">
      <c r="L1048505" s="1" t="s">
        <v>154</v>
      </c>
      <c r="M1048505" s="1" t="s">
        <v>170</v>
      </c>
    </row>
    <row r="1048506" spans="7:13" x14ac:dyDescent="0.3">
      <c r="M1048506" s="1" t="s">
        <v>171</v>
      </c>
    </row>
    <row r="1048507" spans="7:13" x14ac:dyDescent="0.3">
      <c r="M1048507" s="1" t="s">
        <v>172</v>
      </c>
    </row>
    <row r="1048508" spans="7:13" x14ac:dyDescent="0.3">
      <c r="M1048508" s="1" t="s">
        <v>173</v>
      </c>
    </row>
    <row r="1048509" spans="7:13" x14ac:dyDescent="0.3">
      <c r="M1048509" s="1" t="s">
        <v>174</v>
      </c>
    </row>
    <row r="1048510" spans="7:13" x14ac:dyDescent="0.3">
      <c r="M1048510" s="1" t="s">
        <v>175</v>
      </c>
    </row>
    <row r="1048511" spans="7:13" x14ac:dyDescent="0.3">
      <c r="M1048511" s="1" t="s">
        <v>176</v>
      </c>
    </row>
    <row r="1048512" spans="7:13" x14ac:dyDescent="0.3">
      <c r="M1048512" s="1" t="s">
        <v>177</v>
      </c>
    </row>
    <row r="1048513" spans="13:13" x14ac:dyDescent="0.3">
      <c r="M1048513" s="1" t="s">
        <v>178</v>
      </c>
    </row>
    <row r="1048514" spans="13:13" x14ac:dyDescent="0.3">
      <c r="M1048514" s="1" t="s">
        <v>179</v>
      </c>
    </row>
    <row r="1048515" spans="13:13" x14ac:dyDescent="0.3">
      <c r="M1048515" s="1" t="s">
        <v>180</v>
      </c>
    </row>
    <row r="1048516" spans="13:13" x14ac:dyDescent="0.3">
      <c r="M1048516" s="1" t="s">
        <v>181</v>
      </c>
    </row>
    <row r="1048517" spans="13:13" x14ac:dyDescent="0.3">
      <c r="M1048517" s="1" t="s">
        <v>182</v>
      </c>
    </row>
    <row r="1048518" spans="13:13" x14ac:dyDescent="0.3">
      <c r="M1048518" s="1" t="s">
        <v>183</v>
      </c>
    </row>
  </sheetData>
  <mergeCells count="148">
    <mergeCell ref="C103:K103"/>
    <mergeCell ref="C104:L104"/>
    <mergeCell ref="C107:L107"/>
    <mergeCell ref="C108:L108"/>
    <mergeCell ref="C117:I117"/>
    <mergeCell ref="C28:I28"/>
    <mergeCell ref="C27:I27"/>
    <mergeCell ref="C29:I29"/>
    <mergeCell ref="C30:I30"/>
    <mergeCell ref="C31:I31"/>
    <mergeCell ref="C32:I32"/>
    <mergeCell ref="C83:I83"/>
    <mergeCell ref="C89:J89"/>
    <mergeCell ref="C87:K87"/>
    <mergeCell ref="C76:I76"/>
    <mergeCell ref="C80:I80"/>
    <mergeCell ref="C69:E69"/>
    <mergeCell ref="C67:E67"/>
    <mergeCell ref="F67:H67"/>
    <mergeCell ref="C68:E68"/>
    <mergeCell ref="F68:H68"/>
    <mergeCell ref="I67:L67"/>
    <mergeCell ref="I68:L68"/>
    <mergeCell ref="C74:L74"/>
    <mergeCell ref="C81:L81"/>
    <mergeCell ref="C78:F78"/>
    <mergeCell ref="C85:F85"/>
    <mergeCell ref="C101:L101"/>
    <mergeCell ref="C65:E65"/>
    <mergeCell ref="F65:H65"/>
    <mergeCell ref="C66:E66"/>
    <mergeCell ref="F66:H66"/>
    <mergeCell ref="C63:E63"/>
    <mergeCell ref="F63:H63"/>
    <mergeCell ref="C64:E64"/>
    <mergeCell ref="F64:H64"/>
    <mergeCell ref="I63:L63"/>
    <mergeCell ref="I64:L64"/>
    <mergeCell ref="I65:L65"/>
    <mergeCell ref="I66:L66"/>
    <mergeCell ref="C61:E61"/>
    <mergeCell ref="F61:H61"/>
    <mergeCell ref="C62:E62"/>
    <mergeCell ref="F62:H62"/>
    <mergeCell ref="C59:E59"/>
    <mergeCell ref="F59:H59"/>
    <mergeCell ref="C60:E60"/>
    <mergeCell ref="F60:H60"/>
    <mergeCell ref="I59:L59"/>
    <mergeCell ref="I60:L60"/>
    <mergeCell ref="I61:L61"/>
    <mergeCell ref="I62:L62"/>
    <mergeCell ref="C57:E57"/>
    <mergeCell ref="F57:H57"/>
    <mergeCell ref="C58:E58"/>
    <mergeCell ref="F58:H58"/>
    <mergeCell ref="C55:E55"/>
    <mergeCell ref="F55:H55"/>
    <mergeCell ref="C56:E56"/>
    <mergeCell ref="F56:H56"/>
    <mergeCell ref="I55:L55"/>
    <mergeCell ref="I56:L56"/>
    <mergeCell ref="I57:L57"/>
    <mergeCell ref="I58:L58"/>
    <mergeCell ref="C53:E53"/>
    <mergeCell ref="F53:H53"/>
    <mergeCell ref="C54:E54"/>
    <mergeCell ref="F54:H54"/>
    <mergeCell ref="C51:E51"/>
    <mergeCell ref="F51:H51"/>
    <mergeCell ref="C52:E52"/>
    <mergeCell ref="F52:H52"/>
    <mergeCell ref="I51:L51"/>
    <mergeCell ref="I52:L52"/>
    <mergeCell ref="I53:L53"/>
    <mergeCell ref="I54:L54"/>
    <mergeCell ref="F46:H46"/>
    <mergeCell ref="C43:E43"/>
    <mergeCell ref="F43:H43"/>
    <mergeCell ref="C44:E44"/>
    <mergeCell ref="F44:H44"/>
    <mergeCell ref="C49:E49"/>
    <mergeCell ref="F49:H49"/>
    <mergeCell ref="C50:E50"/>
    <mergeCell ref="F50:H50"/>
    <mergeCell ref="C47:E47"/>
    <mergeCell ref="F47:H47"/>
    <mergeCell ref="C48:E48"/>
    <mergeCell ref="F48:H48"/>
    <mergeCell ref="B2:L2"/>
    <mergeCell ref="B4:F4"/>
    <mergeCell ref="C37:E37"/>
    <mergeCell ref="F37:H37"/>
    <mergeCell ref="C38:E38"/>
    <mergeCell ref="F38:H38"/>
    <mergeCell ref="C36:E36"/>
    <mergeCell ref="F36:H36"/>
    <mergeCell ref="C26:I26"/>
    <mergeCell ref="C33:I33"/>
    <mergeCell ref="C34:I34"/>
    <mergeCell ref="I46:L46"/>
    <mergeCell ref="I47:L47"/>
    <mergeCell ref="I48:L48"/>
    <mergeCell ref="I49:L49"/>
    <mergeCell ref="I50:L50"/>
    <mergeCell ref="C16:L16"/>
    <mergeCell ref="J6:L6"/>
    <mergeCell ref="C23:K24"/>
    <mergeCell ref="J26:L26"/>
    <mergeCell ref="J27:L27"/>
    <mergeCell ref="J28:L28"/>
    <mergeCell ref="J29:L29"/>
    <mergeCell ref="J30:L30"/>
    <mergeCell ref="C41:E41"/>
    <mergeCell ref="F41:H41"/>
    <mergeCell ref="C42:E42"/>
    <mergeCell ref="F42:H42"/>
    <mergeCell ref="C39:E39"/>
    <mergeCell ref="F39:H39"/>
    <mergeCell ref="C40:E40"/>
    <mergeCell ref="F40:H40"/>
    <mergeCell ref="C45:E45"/>
    <mergeCell ref="F45:H45"/>
    <mergeCell ref="C46:E46"/>
    <mergeCell ref="C110:L110"/>
    <mergeCell ref="C111:K111"/>
    <mergeCell ref="C112:K112"/>
    <mergeCell ref="C113:K113"/>
    <mergeCell ref="C114:K114"/>
    <mergeCell ref="C115:K115"/>
    <mergeCell ref="J31:L31"/>
    <mergeCell ref="J32:L32"/>
    <mergeCell ref="J33:L33"/>
    <mergeCell ref="J34:L34"/>
    <mergeCell ref="C92:H92"/>
    <mergeCell ref="C95:H95"/>
    <mergeCell ref="C98:H98"/>
    <mergeCell ref="C100:N100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</mergeCells>
  <conditionalFormatting sqref="M74">
    <cfRule type="cellIs" dxfId="113" priority="6" operator="greaterThan">
      <formula>800</formula>
    </cfRule>
  </conditionalFormatting>
  <conditionalFormatting sqref="M81">
    <cfRule type="cellIs" dxfId="112" priority="5" operator="greaterThan">
      <formula>500</formula>
    </cfRule>
  </conditionalFormatting>
  <conditionalFormatting sqref="M101">
    <cfRule type="cellIs" dxfId="111" priority="4" operator="greaterThan">
      <formula>3000</formula>
    </cfRule>
  </conditionalFormatting>
  <conditionalFormatting sqref="M104">
    <cfRule type="cellIs" dxfId="110" priority="3" operator="greaterThan">
      <formula>3000</formula>
    </cfRule>
  </conditionalFormatting>
  <conditionalFormatting sqref="M108">
    <cfRule type="cellIs" dxfId="109" priority="2" operator="greaterThan">
      <formula>3000</formula>
    </cfRule>
  </conditionalFormatting>
  <conditionalFormatting sqref="L111:L115">
    <cfRule type="containsText" dxfId="108" priority="1" operator="containsText" text="x">
      <formula>NOT(ISERROR(SEARCH("x",L111)))</formula>
    </cfRule>
  </conditionalFormatting>
  <dataValidations disablePrompts="1" count="3">
    <dataValidation type="list" allowBlank="1" showInputMessage="1" showErrorMessage="1" sqref="C78:F78" xr:uid="{00000000-0002-0000-0000-000001000000}">
      <formula1>$G$1048492:$G$1048497</formula1>
    </dataValidation>
    <dataValidation type="list" allowBlank="1" showInputMessage="1" showErrorMessage="1" sqref="C85:F85" xr:uid="{00000000-0002-0000-0000-000003000000}">
      <formula1>$J$1048485:$J$1048488</formula1>
    </dataValidation>
    <dataValidation type="list" allowBlank="1" showInputMessage="1" showErrorMessage="1" sqref="C89" xr:uid="{00000000-0002-0000-0000-000004000000}">
      <formula1>$J$1048490:$J$1048492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1AC5D"/>
  </sheetPr>
  <dimension ref="B2:Q1048079"/>
  <sheetViews>
    <sheetView showGridLines="0" topLeftCell="A73" zoomScale="85" zoomScaleNormal="85" workbookViewId="0">
      <selection activeCell="C80" sqref="C80"/>
    </sheetView>
  </sheetViews>
  <sheetFormatPr baseColWidth="10" defaultColWidth="9.140625" defaultRowHeight="16.5" x14ac:dyDescent="0.3"/>
  <cols>
    <col min="1" max="15" width="9.140625" style="1"/>
    <col min="16" max="16" width="10.28515625" style="1" customWidth="1"/>
    <col min="17" max="17" width="12" style="1" customWidth="1"/>
    <col min="18" max="16384" width="9.140625" style="1"/>
  </cols>
  <sheetData>
    <row r="2" spans="2:16" ht="21.75" x14ac:dyDescent="0.3">
      <c r="B2" s="114" t="s">
        <v>200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4" spans="2:16" ht="39" customHeight="1" thickBot="1" x14ac:dyDescent="0.35">
      <c r="B4" s="174" t="s">
        <v>467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2:16" ht="17.25" thickBot="1" x14ac:dyDescent="0.35">
      <c r="B5" s="15" t="s">
        <v>116</v>
      </c>
      <c r="C5" s="15"/>
      <c r="H5" s="131"/>
      <c r="I5" s="132"/>
      <c r="J5" s="132"/>
      <c r="K5" s="132"/>
      <c r="L5" s="132"/>
      <c r="M5" s="133"/>
    </row>
    <row r="6" spans="2:16" ht="17.25" thickBot="1" x14ac:dyDescent="0.35"/>
    <row r="7" spans="2:16" ht="17.25" thickBot="1" x14ac:dyDescent="0.35">
      <c r="B7" s="15" t="s">
        <v>117</v>
      </c>
      <c r="H7" s="116" t="s">
        <v>198</v>
      </c>
      <c r="I7" s="128"/>
      <c r="J7" s="128"/>
      <c r="K7" s="128"/>
      <c r="L7" s="128"/>
      <c r="M7" s="117"/>
    </row>
    <row r="8" spans="2:16" ht="17.25" thickBot="1" x14ac:dyDescent="0.35"/>
    <row r="9" spans="2:16" ht="15" customHeight="1" thickBot="1" x14ac:dyDescent="0.35">
      <c r="B9" s="170" t="s">
        <v>118</v>
      </c>
      <c r="C9" s="170"/>
      <c r="D9" s="170"/>
      <c r="E9" s="170"/>
      <c r="F9" s="170"/>
      <c r="H9" s="116" t="s">
        <v>19</v>
      </c>
      <c r="I9" s="128"/>
      <c r="J9" s="128"/>
      <c r="K9" s="128"/>
      <c r="L9" s="128"/>
      <c r="M9" s="117"/>
    </row>
    <row r="11" spans="2:16" x14ac:dyDescent="0.3">
      <c r="B11" s="176" t="s">
        <v>267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2:16" ht="17.25" thickBot="1" x14ac:dyDescent="0.3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2:16" ht="17.25" thickBot="1" x14ac:dyDescent="0.35">
      <c r="B13" s="172" t="s">
        <v>268</v>
      </c>
      <c r="C13" s="173"/>
      <c r="D13" s="177"/>
      <c r="E13" s="178"/>
      <c r="F13" s="178"/>
      <c r="G13" s="179"/>
    </row>
    <row r="14" spans="2:16" ht="17.25" thickBot="1" x14ac:dyDescent="0.35">
      <c r="B14" s="172" t="s">
        <v>269</v>
      </c>
      <c r="C14" s="173"/>
      <c r="D14" s="177"/>
      <c r="E14" s="178"/>
      <c r="F14" s="178"/>
      <c r="G14" s="179"/>
    </row>
    <row r="15" spans="2:16" ht="17.25" thickBot="1" x14ac:dyDescent="0.35">
      <c r="B15" s="172" t="s">
        <v>270</v>
      </c>
      <c r="C15" s="173"/>
      <c r="D15" s="177"/>
      <c r="E15" s="178"/>
      <c r="F15" s="178"/>
      <c r="G15" s="179"/>
    </row>
    <row r="17" spans="2:17" ht="47.25" customHeight="1" thickBot="1" x14ac:dyDescent="0.35">
      <c r="B17" s="180" t="s">
        <v>468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2:17" ht="63.75" customHeight="1" thickBot="1" x14ac:dyDescent="0.35"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4"/>
      <c r="Q18" s="78">
        <f>LEN(B18)</f>
        <v>0</v>
      </c>
    </row>
    <row r="19" spans="2:17" x14ac:dyDescent="0.3">
      <c r="O19" s="51" t="s">
        <v>471</v>
      </c>
    </row>
    <row r="20" spans="2:17" ht="7.5" customHeight="1" x14ac:dyDescent="0.3"/>
    <row r="21" spans="2:17" ht="52.5" customHeight="1" thickBot="1" x14ac:dyDescent="0.35">
      <c r="B21" s="106" t="s">
        <v>469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7" ht="84" customHeight="1" thickBot="1" x14ac:dyDescent="0.35"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4"/>
      <c r="Q22" s="78">
        <f>LEN(B22)</f>
        <v>0</v>
      </c>
    </row>
    <row r="23" spans="2:17" x14ac:dyDescent="0.3">
      <c r="O23" s="51" t="s">
        <v>470</v>
      </c>
    </row>
    <row r="24" spans="2:17" ht="12.75" customHeight="1" x14ac:dyDescent="0.3"/>
    <row r="25" spans="2:17" ht="17.25" thickBot="1" x14ac:dyDescent="0.35">
      <c r="B25" s="141" t="s">
        <v>472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2:17" ht="82.5" customHeight="1" thickBot="1" x14ac:dyDescent="0.35">
      <c r="B26" s="102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4"/>
      <c r="Q26" s="78">
        <f>LEN(B26)</f>
        <v>0</v>
      </c>
    </row>
    <row r="27" spans="2:17" x14ac:dyDescent="0.3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1" t="s">
        <v>471</v>
      </c>
      <c r="P27" s="59"/>
      <c r="Q27" s="78"/>
    </row>
    <row r="29" spans="2:17" ht="35.25" customHeight="1" thickBot="1" x14ac:dyDescent="0.35">
      <c r="B29" s="180" t="s">
        <v>473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2:17" ht="81" customHeight="1" thickBot="1" x14ac:dyDescent="0.35">
      <c r="B30" s="102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4"/>
      <c r="Q30" s="78">
        <f>LEN(B30)</f>
        <v>0</v>
      </c>
    </row>
    <row r="31" spans="2:17" x14ac:dyDescent="0.3">
      <c r="O31" s="51" t="s">
        <v>470</v>
      </c>
    </row>
    <row r="33" spans="2:15" x14ac:dyDescent="0.3">
      <c r="B33" s="15" t="s">
        <v>474</v>
      </c>
    </row>
    <row r="35" spans="2:15" x14ac:dyDescent="0.3">
      <c r="C35" s="160" t="s">
        <v>272</v>
      </c>
      <c r="D35" s="160"/>
      <c r="E35" s="49"/>
    </row>
    <row r="36" spans="2:15" x14ac:dyDescent="0.3">
      <c r="C36" s="160" t="s">
        <v>273</v>
      </c>
      <c r="D36" s="160"/>
      <c r="E36" s="49"/>
    </row>
    <row r="37" spans="2:15" x14ac:dyDescent="0.3">
      <c r="C37" s="160" t="s">
        <v>274</v>
      </c>
      <c r="D37" s="160"/>
      <c r="E37" s="49"/>
    </row>
    <row r="38" spans="2:15" x14ac:dyDescent="0.3">
      <c r="C38" s="160" t="s">
        <v>275</v>
      </c>
      <c r="D38" s="183"/>
      <c r="E38" s="49"/>
    </row>
    <row r="40" spans="2:15" x14ac:dyDescent="0.3">
      <c r="B40" s="15" t="s">
        <v>475</v>
      </c>
    </row>
    <row r="41" spans="2:15" ht="17.25" thickBot="1" x14ac:dyDescent="0.35"/>
    <row r="42" spans="2:15" ht="17.25" thickBot="1" x14ac:dyDescent="0.35">
      <c r="C42" s="184"/>
      <c r="D42" s="185"/>
    </row>
    <row r="44" spans="2:15" ht="35.25" customHeight="1" thickBot="1" x14ac:dyDescent="0.35">
      <c r="B44" s="106" t="s">
        <v>476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2:15" ht="17.25" thickBot="1" x14ac:dyDescent="0.35">
      <c r="C45" s="177"/>
      <c r="D45" s="178"/>
      <c r="E45" s="179"/>
    </row>
    <row r="47" spans="2:15" ht="30.75" customHeight="1" x14ac:dyDescent="0.3">
      <c r="B47" s="150" t="s">
        <v>276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</row>
    <row r="48" spans="2:15" ht="17.25" thickBot="1" x14ac:dyDescent="0.35"/>
    <row r="49" spans="3:17" ht="17.25" thickBot="1" x14ac:dyDescent="0.35">
      <c r="C49" s="18" t="s">
        <v>285</v>
      </c>
      <c r="D49" s="186"/>
      <c r="E49" s="186"/>
      <c r="F49" s="186"/>
      <c r="G49" s="186"/>
      <c r="H49" s="186"/>
      <c r="I49" s="186"/>
      <c r="J49" s="79" t="s">
        <v>286</v>
      </c>
      <c r="K49" s="143"/>
      <c r="L49" s="144"/>
      <c r="M49" s="144"/>
      <c r="N49" s="144"/>
      <c r="O49" s="144"/>
      <c r="P49" s="145"/>
    </row>
    <row r="50" spans="3:17" ht="17.25" thickBot="1" x14ac:dyDescent="0.35">
      <c r="C50" s="18" t="s">
        <v>591</v>
      </c>
      <c r="D50" s="18"/>
      <c r="E50" s="18"/>
      <c r="F50" s="18"/>
      <c r="G50" s="18"/>
      <c r="H50" s="18"/>
      <c r="I50" s="18"/>
      <c r="J50" s="79"/>
      <c r="K50" s="131"/>
      <c r="L50" s="132"/>
      <c r="M50" s="132"/>
      <c r="N50" s="132"/>
      <c r="O50" s="132"/>
      <c r="P50" s="133"/>
    </row>
    <row r="51" spans="3:17" ht="51" customHeight="1" thickBot="1" x14ac:dyDescent="0.35">
      <c r="C51" s="181" t="s">
        <v>287</v>
      </c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80" t="s">
        <v>477</v>
      </c>
    </row>
    <row r="52" spans="3:17" ht="71.25" customHeight="1" thickBot="1" x14ac:dyDescent="0.35">
      <c r="C52" s="102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4"/>
      <c r="Q52" s="78">
        <f>LEN(C52)</f>
        <v>0</v>
      </c>
    </row>
    <row r="53" spans="3:17" ht="33" customHeight="1" thickBot="1" x14ac:dyDescent="0.35">
      <c r="C53" s="181" t="s">
        <v>288</v>
      </c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80" t="s">
        <v>470</v>
      </c>
    </row>
    <row r="54" spans="3:17" ht="76.5" customHeight="1" thickBot="1" x14ac:dyDescent="0.35">
      <c r="C54" s="102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4"/>
      <c r="Q54" s="78">
        <f>LEN(C54)</f>
        <v>0</v>
      </c>
    </row>
    <row r="55" spans="3:17" ht="35.25" customHeight="1" thickBot="1" x14ac:dyDescent="0.35">
      <c r="C55" s="181" t="s">
        <v>289</v>
      </c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80" t="s">
        <v>470</v>
      </c>
    </row>
    <row r="56" spans="3:17" ht="73.5" customHeight="1" thickBot="1" x14ac:dyDescent="0.35">
      <c r="C56" s="102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4"/>
      <c r="Q56" s="78">
        <f>LEN(C56)</f>
        <v>0</v>
      </c>
    </row>
    <row r="58" spans="3:17" ht="17.25" thickBot="1" x14ac:dyDescent="0.35"/>
    <row r="59" spans="3:17" ht="17.25" thickBot="1" x14ac:dyDescent="0.35">
      <c r="C59" s="18" t="s">
        <v>285</v>
      </c>
      <c r="D59" s="186"/>
      <c r="E59" s="186"/>
      <c r="F59" s="186"/>
      <c r="G59" s="186"/>
      <c r="H59" s="186"/>
      <c r="I59" s="186"/>
      <c r="J59" s="79" t="s">
        <v>286</v>
      </c>
      <c r="K59" s="143"/>
      <c r="L59" s="144"/>
      <c r="M59" s="144"/>
      <c r="N59" s="144"/>
      <c r="O59" s="144"/>
      <c r="P59" s="145"/>
    </row>
    <row r="60" spans="3:17" ht="17.25" thickBot="1" x14ac:dyDescent="0.35">
      <c r="C60" s="18" t="s">
        <v>591</v>
      </c>
      <c r="D60" s="18"/>
      <c r="E60" s="18"/>
      <c r="F60" s="18"/>
      <c r="G60" s="18"/>
      <c r="H60" s="18"/>
      <c r="I60" s="18"/>
      <c r="J60" s="79"/>
      <c r="K60" s="131"/>
      <c r="L60" s="132"/>
      <c r="M60" s="132"/>
      <c r="N60" s="132"/>
      <c r="O60" s="132"/>
      <c r="P60" s="133"/>
    </row>
    <row r="61" spans="3:17" ht="51" customHeight="1" thickBot="1" x14ac:dyDescent="0.35">
      <c r="C61" s="181" t="s">
        <v>287</v>
      </c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80" t="s">
        <v>477</v>
      </c>
    </row>
    <row r="62" spans="3:17" ht="61.5" customHeight="1" thickBot="1" x14ac:dyDescent="0.35">
      <c r="C62" s="102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4"/>
      <c r="Q62" s="78">
        <f>LEN(C62)</f>
        <v>0</v>
      </c>
    </row>
    <row r="63" spans="3:17" ht="33" customHeight="1" thickBot="1" x14ac:dyDescent="0.35">
      <c r="C63" s="181" t="s">
        <v>288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80" t="s">
        <v>470</v>
      </c>
    </row>
    <row r="64" spans="3:17" ht="63" customHeight="1" thickBot="1" x14ac:dyDescent="0.35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4"/>
      <c r="Q64" s="78">
        <f>LEN(C64)</f>
        <v>0</v>
      </c>
    </row>
    <row r="65" spans="3:17" ht="36.75" customHeight="1" thickBot="1" x14ac:dyDescent="0.35">
      <c r="C65" s="181" t="s">
        <v>289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80" t="s">
        <v>470</v>
      </c>
    </row>
    <row r="66" spans="3:17" ht="60" customHeight="1" thickBot="1" x14ac:dyDescent="0.35">
      <c r="C66" s="102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4"/>
      <c r="Q66" s="78">
        <f>LEN(C66)</f>
        <v>0</v>
      </c>
    </row>
    <row r="67" spans="3:17" x14ac:dyDescent="0.3"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3:17" ht="17.25" thickBot="1" x14ac:dyDescent="0.35"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3:17" ht="17.25" thickBot="1" x14ac:dyDescent="0.35">
      <c r="C69" s="18" t="s">
        <v>285</v>
      </c>
      <c r="D69" s="186"/>
      <c r="E69" s="186"/>
      <c r="F69" s="186"/>
      <c r="G69" s="186"/>
      <c r="H69" s="186"/>
      <c r="I69" s="186"/>
      <c r="J69" s="79" t="s">
        <v>286</v>
      </c>
      <c r="K69" s="143"/>
      <c r="L69" s="144"/>
      <c r="M69" s="144"/>
      <c r="N69" s="144"/>
      <c r="O69" s="144"/>
      <c r="P69" s="145"/>
    </row>
    <row r="70" spans="3:17" ht="17.25" thickBot="1" x14ac:dyDescent="0.35">
      <c r="C70" s="18" t="s">
        <v>591</v>
      </c>
      <c r="D70" s="18"/>
      <c r="E70" s="18"/>
      <c r="F70" s="18"/>
      <c r="G70" s="18"/>
      <c r="H70" s="18"/>
      <c r="I70" s="18"/>
      <c r="J70" s="79"/>
      <c r="K70" s="131"/>
      <c r="L70" s="132"/>
      <c r="M70" s="132"/>
      <c r="N70" s="132"/>
      <c r="O70" s="132"/>
      <c r="P70" s="133"/>
    </row>
    <row r="71" spans="3:17" ht="57.75" customHeight="1" thickBot="1" x14ac:dyDescent="0.35">
      <c r="C71" s="181" t="s">
        <v>287</v>
      </c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80" t="s">
        <v>477</v>
      </c>
    </row>
    <row r="72" spans="3:17" ht="43.5" customHeight="1" thickBot="1" x14ac:dyDescent="0.35">
      <c r="C72" s="102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78">
        <f>LEN(C72)</f>
        <v>0</v>
      </c>
    </row>
    <row r="73" spans="3:17" ht="30" customHeight="1" thickBot="1" x14ac:dyDescent="0.35">
      <c r="C73" s="181" t="s">
        <v>288</v>
      </c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80" t="s">
        <v>470</v>
      </c>
    </row>
    <row r="74" spans="3:17" ht="43.5" customHeight="1" thickBot="1" x14ac:dyDescent="0.35">
      <c r="C74" s="102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4"/>
      <c r="Q74" s="78">
        <f>LEN(C74)</f>
        <v>0</v>
      </c>
    </row>
    <row r="75" spans="3:17" ht="32.25" customHeight="1" thickBot="1" x14ac:dyDescent="0.35">
      <c r="C75" s="181" t="s">
        <v>289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80" t="s">
        <v>470</v>
      </c>
    </row>
    <row r="76" spans="3:17" ht="43.5" customHeight="1" thickBot="1" x14ac:dyDescent="0.35">
      <c r="C76" s="102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4"/>
      <c r="Q76" s="78">
        <f>LEN(C76)</f>
        <v>0</v>
      </c>
    </row>
    <row r="77" spans="3:17" x14ac:dyDescent="0.3"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3:17" ht="17.25" thickBot="1" x14ac:dyDescent="0.35"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3:17" ht="17.25" thickBot="1" x14ac:dyDescent="0.35">
      <c r="C79" s="18" t="s">
        <v>285</v>
      </c>
      <c r="D79" s="186"/>
      <c r="E79" s="186"/>
      <c r="F79" s="186"/>
      <c r="G79" s="186"/>
      <c r="H79" s="186"/>
      <c r="I79" s="186"/>
      <c r="J79" s="79" t="s">
        <v>286</v>
      </c>
      <c r="K79" s="143"/>
      <c r="L79" s="144"/>
      <c r="M79" s="144"/>
      <c r="N79" s="144"/>
      <c r="O79" s="144"/>
      <c r="P79" s="145"/>
    </row>
    <row r="80" spans="3:17" ht="17.25" thickBot="1" x14ac:dyDescent="0.35">
      <c r="C80" s="18" t="s">
        <v>591</v>
      </c>
      <c r="D80" s="18"/>
      <c r="E80" s="18"/>
      <c r="F80" s="18"/>
      <c r="G80" s="18"/>
      <c r="H80" s="18"/>
      <c r="I80" s="18"/>
      <c r="J80" s="79"/>
      <c r="K80" s="131"/>
      <c r="L80" s="132"/>
      <c r="M80" s="132"/>
      <c r="N80" s="132"/>
      <c r="O80" s="132"/>
      <c r="P80" s="133"/>
    </row>
    <row r="81" spans="3:17" ht="56.25" customHeight="1" thickBot="1" x14ac:dyDescent="0.35">
      <c r="C81" s="181" t="s">
        <v>287</v>
      </c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80" t="s">
        <v>477</v>
      </c>
    </row>
    <row r="82" spans="3:17" ht="64.5" customHeight="1" thickBot="1" x14ac:dyDescent="0.35">
      <c r="C82" s="102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4"/>
      <c r="Q82" s="78">
        <f>LEN(C82)</f>
        <v>0</v>
      </c>
    </row>
    <row r="83" spans="3:17" ht="34.5" customHeight="1" thickBot="1" x14ac:dyDescent="0.35">
      <c r="C83" s="181" t="s">
        <v>288</v>
      </c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80" t="s">
        <v>470</v>
      </c>
    </row>
    <row r="84" spans="3:17" ht="68.25" customHeight="1" thickBot="1" x14ac:dyDescent="0.35">
      <c r="C84" s="102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4"/>
      <c r="Q84" s="78">
        <f>LEN(C84)</f>
        <v>0</v>
      </c>
    </row>
    <row r="85" spans="3:17" ht="31.5" customHeight="1" thickBot="1" x14ac:dyDescent="0.35">
      <c r="C85" s="181" t="s">
        <v>289</v>
      </c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80" t="s">
        <v>470</v>
      </c>
    </row>
    <row r="86" spans="3:17" ht="61.5" customHeight="1" thickBot="1" x14ac:dyDescent="0.35">
      <c r="C86" s="102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4"/>
      <c r="Q86" s="78">
        <f>LEN(C86)</f>
        <v>0</v>
      </c>
    </row>
    <row r="87" spans="3:17" x14ac:dyDescent="0.3"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3:17" ht="17.25" thickBot="1" x14ac:dyDescent="0.35"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3:17" ht="17.25" thickBot="1" x14ac:dyDescent="0.35">
      <c r="C89" s="18" t="s">
        <v>285</v>
      </c>
      <c r="D89" s="186"/>
      <c r="E89" s="186"/>
      <c r="F89" s="186"/>
      <c r="G89" s="186"/>
      <c r="H89" s="186"/>
      <c r="I89" s="186"/>
      <c r="J89" s="79" t="s">
        <v>286</v>
      </c>
      <c r="K89" s="143"/>
      <c r="L89" s="144"/>
      <c r="M89" s="144"/>
      <c r="N89" s="144"/>
      <c r="O89" s="144"/>
      <c r="P89" s="145"/>
    </row>
    <row r="90" spans="3:17" ht="17.25" thickBot="1" x14ac:dyDescent="0.35">
      <c r="C90" s="18" t="s">
        <v>591</v>
      </c>
      <c r="D90" s="18"/>
      <c r="E90" s="18"/>
      <c r="F90" s="18"/>
      <c r="G90" s="18"/>
      <c r="H90" s="18"/>
      <c r="I90" s="18"/>
      <c r="J90" s="79"/>
      <c r="K90" s="131"/>
      <c r="L90" s="132"/>
      <c r="M90" s="132"/>
      <c r="N90" s="132"/>
      <c r="O90" s="132"/>
      <c r="P90" s="133"/>
    </row>
    <row r="91" spans="3:17" ht="30.75" thickBot="1" x14ac:dyDescent="0.35">
      <c r="C91" s="181" t="s">
        <v>287</v>
      </c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80" t="s">
        <v>477</v>
      </c>
    </row>
    <row r="92" spans="3:17" ht="76.5" customHeight="1" thickBot="1" x14ac:dyDescent="0.35">
      <c r="C92" s="102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4"/>
      <c r="Q92" s="78">
        <f>LEN(C92)</f>
        <v>0</v>
      </c>
    </row>
    <row r="93" spans="3:17" ht="42" customHeight="1" thickBot="1" x14ac:dyDescent="0.35">
      <c r="C93" s="181" t="s">
        <v>288</v>
      </c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80" t="s">
        <v>470</v>
      </c>
    </row>
    <row r="94" spans="3:17" ht="67.5" customHeight="1" thickBot="1" x14ac:dyDescent="0.35">
      <c r="C94" s="102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4"/>
      <c r="Q94" s="78">
        <f>LEN(C94)</f>
        <v>0</v>
      </c>
    </row>
    <row r="95" spans="3:17" ht="42" customHeight="1" thickBot="1" x14ac:dyDescent="0.35">
      <c r="C95" s="181" t="s">
        <v>289</v>
      </c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80" t="s">
        <v>470</v>
      </c>
    </row>
    <row r="96" spans="3:17" ht="70.5" customHeight="1" thickBot="1" x14ac:dyDescent="0.35">
      <c r="C96" s="102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4"/>
      <c r="Q96" s="78">
        <f>LEN(C96)</f>
        <v>0</v>
      </c>
    </row>
    <row r="97" spans="3:16" x14ac:dyDescent="0.3"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1048074" spans="2:4" x14ac:dyDescent="0.3">
      <c r="B1048074" s="1" t="s">
        <v>198</v>
      </c>
      <c r="D1048074" s="1" t="s">
        <v>19</v>
      </c>
    </row>
    <row r="1048075" spans="2:4" ht="33" x14ac:dyDescent="0.3">
      <c r="B1048075" s="4" t="s">
        <v>184</v>
      </c>
      <c r="D1048075" s="1" t="s">
        <v>201</v>
      </c>
    </row>
    <row r="1048076" spans="2:4" x14ac:dyDescent="0.3">
      <c r="B1048076" s="1" t="s">
        <v>185</v>
      </c>
      <c r="D1048076" s="1" t="s">
        <v>202</v>
      </c>
    </row>
    <row r="1048077" spans="2:4" x14ac:dyDescent="0.3">
      <c r="B1048077" s="1" t="s">
        <v>186</v>
      </c>
    </row>
    <row r="1048078" spans="2:4" x14ac:dyDescent="0.3">
      <c r="B1048078" s="1" t="s">
        <v>187</v>
      </c>
    </row>
    <row r="1048079" spans="2:4" x14ac:dyDescent="0.3">
      <c r="B1048079" s="1" t="s">
        <v>188</v>
      </c>
    </row>
  </sheetData>
  <mergeCells count="74">
    <mergeCell ref="C94:P94"/>
    <mergeCell ref="C83:P83"/>
    <mergeCell ref="C84:P84"/>
    <mergeCell ref="C85:P85"/>
    <mergeCell ref="C86:P86"/>
    <mergeCell ref="D89:I89"/>
    <mergeCell ref="K89:P89"/>
    <mergeCell ref="K79:P79"/>
    <mergeCell ref="K90:P90"/>
    <mergeCell ref="C91:P91"/>
    <mergeCell ref="C92:P92"/>
    <mergeCell ref="C93:P93"/>
    <mergeCell ref="C72:P72"/>
    <mergeCell ref="C73:P73"/>
    <mergeCell ref="C74:P74"/>
    <mergeCell ref="C75:P75"/>
    <mergeCell ref="C76:P76"/>
    <mergeCell ref="K59:P59"/>
    <mergeCell ref="K80:P80"/>
    <mergeCell ref="C81:P81"/>
    <mergeCell ref="C82:P82"/>
    <mergeCell ref="D69:I69"/>
    <mergeCell ref="K60:P60"/>
    <mergeCell ref="C61:P61"/>
    <mergeCell ref="C62:P62"/>
    <mergeCell ref="C63:P63"/>
    <mergeCell ref="C64:P64"/>
    <mergeCell ref="C65:P65"/>
    <mergeCell ref="C66:P66"/>
    <mergeCell ref="K69:P69"/>
    <mergeCell ref="K70:P70"/>
    <mergeCell ref="D79:I79"/>
    <mergeCell ref="C71:P71"/>
    <mergeCell ref="K49:P49"/>
    <mergeCell ref="C52:P52"/>
    <mergeCell ref="C54:P54"/>
    <mergeCell ref="C56:P56"/>
    <mergeCell ref="C53:P53"/>
    <mergeCell ref="C55:P55"/>
    <mergeCell ref="B30:P30"/>
    <mergeCell ref="B29:P29"/>
    <mergeCell ref="C95:P95"/>
    <mergeCell ref="C96:P96"/>
    <mergeCell ref="C35:D35"/>
    <mergeCell ref="B44:O44"/>
    <mergeCell ref="C45:E45"/>
    <mergeCell ref="C36:D36"/>
    <mergeCell ref="C37:D37"/>
    <mergeCell ref="C38:D38"/>
    <mergeCell ref="C42:D42"/>
    <mergeCell ref="D59:I59"/>
    <mergeCell ref="B47:O47"/>
    <mergeCell ref="D49:I49"/>
    <mergeCell ref="C51:P51"/>
    <mergeCell ref="K50:P50"/>
    <mergeCell ref="B25:O25"/>
    <mergeCell ref="B26:P26"/>
    <mergeCell ref="B11:M11"/>
    <mergeCell ref="D13:G13"/>
    <mergeCell ref="D14:G14"/>
    <mergeCell ref="D15:G15"/>
    <mergeCell ref="B18:P18"/>
    <mergeCell ref="B17:P17"/>
    <mergeCell ref="B21:P21"/>
    <mergeCell ref="B22:P22"/>
    <mergeCell ref="B2:P2"/>
    <mergeCell ref="B13:C13"/>
    <mergeCell ref="B14:C14"/>
    <mergeCell ref="B15:C15"/>
    <mergeCell ref="B4:O4"/>
    <mergeCell ref="H5:M5"/>
    <mergeCell ref="H7:M7"/>
    <mergeCell ref="B9:F9"/>
    <mergeCell ref="H9:M9"/>
  </mergeCells>
  <conditionalFormatting sqref="Q18">
    <cfRule type="cellIs" dxfId="107" priority="20" operator="greaterThan">
      <formula>1000</formula>
    </cfRule>
  </conditionalFormatting>
  <conditionalFormatting sqref="Q22">
    <cfRule type="cellIs" dxfId="106" priority="19" operator="greaterThan">
      <formula>2000</formula>
    </cfRule>
  </conditionalFormatting>
  <conditionalFormatting sqref="Q26:Q27">
    <cfRule type="cellIs" dxfId="105" priority="18" operator="greaterThan">
      <formula>1000</formula>
    </cfRule>
  </conditionalFormatting>
  <conditionalFormatting sqref="Q30">
    <cfRule type="cellIs" dxfId="104" priority="17" operator="greaterThan">
      <formula>2000</formula>
    </cfRule>
  </conditionalFormatting>
  <conditionalFormatting sqref="E35:E38">
    <cfRule type="containsText" dxfId="103" priority="16" operator="containsText" text="x">
      <formula>NOT(ISERROR(SEARCH("x",E35)))</formula>
    </cfRule>
  </conditionalFormatting>
  <conditionalFormatting sqref="Q52">
    <cfRule type="cellIs" dxfId="102" priority="15" operator="greaterThan">
      <formula>3000</formula>
    </cfRule>
  </conditionalFormatting>
  <conditionalFormatting sqref="Q54">
    <cfRule type="cellIs" dxfId="101" priority="14" operator="greaterThan">
      <formula>2000</formula>
    </cfRule>
  </conditionalFormatting>
  <conditionalFormatting sqref="Q56">
    <cfRule type="cellIs" dxfId="100" priority="13" operator="greaterThan">
      <formula>2000</formula>
    </cfRule>
  </conditionalFormatting>
  <conditionalFormatting sqref="Q62">
    <cfRule type="cellIs" dxfId="99" priority="12" operator="greaterThan">
      <formula>3000</formula>
    </cfRule>
  </conditionalFormatting>
  <conditionalFormatting sqref="Q64">
    <cfRule type="cellIs" dxfId="98" priority="11" operator="greaterThan">
      <formula>2000</formula>
    </cfRule>
  </conditionalFormatting>
  <conditionalFormatting sqref="Q66">
    <cfRule type="cellIs" dxfId="97" priority="10" operator="greaterThan">
      <formula>2000</formula>
    </cfRule>
  </conditionalFormatting>
  <conditionalFormatting sqref="Q72">
    <cfRule type="cellIs" dxfId="96" priority="9" operator="greaterThan">
      <formula>3000</formula>
    </cfRule>
  </conditionalFormatting>
  <conditionalFormatting sqref="Q74">
    <cfRule type="cellIs" dxfId="95" priority="8" operator="greaterThan">
      <formula>2000</formula>
    </cfRule>
  </conditionalFormatting>
  <conditionalFormatting sqref="Q76">
    <cfRule type="cellIs" dxfId="94" priority="7" operator="greaterThan">
      <formula>2000</formula>
    </cfRule>
  </conditionalFormatting>
  <conditionalFormatting sqref="Q82">
    <cfRule type="cellIs" dxfId="93" priority="6" operator="greaterThan">
      <formula>3000</formula>
    </cfRule>
  </conditionalFormatting>
  <conditionalFormatting sqref="Q84">
    <cfRule type="cellIs" dxfId="92" priority="5" operator="greaterThan">
      <formula>2000</formula>
    </cfRule>
  </conditionalFormatting>
  <conditionalFormatting sqref="Q86">
    <cfRule type="cellIs" dxfId="91" priority="4" operator="greaterThan">
      <formula>2000</formula>
    </cfRule>
  </conditionalFormatting>
  <conditionalFormatting sqref="Q92">
    <cfRule type="cellIs" dxfId="90" priority="3" operator="greaterThan">
      <formula>3000</formula>
    </cfRule>
  </conditionalFormatting>
  <conditionalFormatting sqref="Q94">
    <cfRule type="cellIs" dxfId="89" priority="2" operator="greaterThan">
      <formula>2000</formula>
    </cfRule>
  </conditionalFormatting>
  <conditionalFormatting sqref="Q96">
    <cfRule type="cellIs" dxfId="88" priority="1" operator="greaterThan">
      <formula>2000</formula>
    </cfRule>
  </conditionalFormatting>
  <dataValidations disablePrompts="1" count="2">
    <dataValidation type="list" allowBlank="1" showInputMessage="1" showErrorMessage="1" sqref="H7:M7" xr:uid="{00000000-0002-0000-0100-000000000000}">
      <formula1>$B$1048074:$B$1048079</formula1>
    </dataValidation>
    <dataValidation type="list" allowBlank="1" showInputMessage="1" showErrorMessage="1" sqref="H9:M9" xr:uid="{00000000-0002-0000-0100-000001000000}">
      <formula1>$D$1048074:$D$1048076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1B31"/>
  </sheetPr>
  <dimension ref="B2:O69"/>
  <sheetViews>
    <sheetView showGridLines="0" topLeftCell="A59" zoomScale="85" zoomScaleNormal="85" workbookViewId="0">
      <selection activeCell="M66" sqref="M66"/>
    </sheetView>
  </sheetViews>
  <sheetFormatPr baseColWidth="10" defaultColWidth="9.140625" defaultRowHeight="16.5" x14ac:dyDescent="0.3"/>
  <cols>
    <col min="1" max="5" width="9.140625" style="1"/>
    <col min="6" max="6" width="13" style="1" customWidth="1"/>
    <col min="7" max="7" width="11.42578125" style="1" customWidth="1"/>
    <col min="8" max="8" width="9.140625" style="1"/>
    <col min="9" max="9" width="11.28515625" style="1" customWidth="1"/>
    <col min="10" max="14" width="9.140625" style="1"/>
    <col min="15" max="15" width="9.85546875" style="1" bestFit="1" customWidth="1"/>
    <col min="16" max="16384" width="9.140625" style="1"/>
  </cols>
  <sheetData>
    <row r="2" spans="2:15" ht="21.75" x14ac:dyDescent="0.3">
      <c r="B2" s="114" t="s">
        <v>203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6"/>
    </row>
    <row r="4" spans="2:15" ht="17.25" thickBot="1" x14ac:dyDescent="0.35">
      <c r="B4" s="176" t="s">
        <v>290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2:15" ht="66.75" customHeight="1" thickBot="1" x14ac:dyDescent="0.35"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  <c r="O5" s="78">
        <f>LEN(B5)</f>
        <v>0</v>
      </c>
    </row>
    <row r="6" spans="2:15" x14ac:dyDescent="0.3">
      <c r="M6" s="51" t="s">
        <v>470</v>
      </c>
    </row>
    <row r="7" spans="2:15" ht="10.5" customHeight="1" x14ac:dyDescent="0.3"/>
    <row r="8" spans="2:15" ht="54.75" customHeight="1" x14ac:dyDescent="0.3">
      <c r="B8" s="150" t="s">
        <v>301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2:15" x14ac:dyDescent="0.3">
      <c r="G9" s="11"/>
    </row>
    <row r="10" spans="2:15" ht="46.5" customHeight="1" x14ac:dyDescent="0.3">
      <c r="B10" s="187" t="s">
        <v>291</v>
      </c>
      <c r="C10" s="151"/>
      <c r="D10" s="187" t="s">
        <v>300</v>
      </c>
      <c r="E10" s="187"/>
      <c r="F10" s="187"/>
      <c r="G10" s="187"/>
      <c r="H10" s="187"/>
      <c r="I10" s="187"/>
      <c r="J10" s="187" t="s">
        <v>292</v>
      </c>
      <c r="K10" s="151"/>
      <c r="L10" s="151"/>
    </row>
    <row r="11" spans="2:15" x14ac:dyDescent="0.3">
      <c r="B11" s="160"/>
      <c r="C11" s="160"/>
      <c r="D11" s="193"/>
      <c r="E11" s="193"/>
      <c r="F11" s="193"/>
      <c r="G11" s="193"/>
      <c r="H11" s="193"/>
      <c r="I11" s="193"/>
      <c r="J11" s="193"/>
      <c r="K11" s="193"/>
      <c r="L11" s="193"/>
    </row>
    <row r="12" spans="2:15" x14ac:dyDescent="0.3">
      <c r="B12" s="160"/>
      <c r="C12" s="160"/>
      <c r="D12" s="193"/>
      <c r="E12" s="193"/>
      <c r="F12" s="193"/>
      <c r="G12" s="193"/>
      <c r="H12" s="193"/>
      <c r="I12" s="193"/>
      <c r="J12" s="193"/>
      <c r="K12" s="193"/>
      <c r="L12" s="193"/>
    </row>
    <row r="13" spans="2:15" x14ac:dyDescent="0.3">
      <c r="B13" s="160"/>
      <c r="C13" s="160"/>
      <c r="D13" s="193"/>
      <c r="E13" s="193"/>
      <c r="F13" s="193"/>
      <c r="G13" s="193"/>
      <c r="H13" s="193"/>
      <c r="I13" s="193"/>
      <c r="J13" s="193"/>
      <c r="K13" s="193"/>
      <c r="L13" s="193"/>
    </row>
    <row r="14" spans="2:15" x14ac:dyDescent="0.3">
      <c r="B14" s="160"/>
      <c r="C14" s="160"/>
      <c r="D14" s="193"/>
      <c r="E14" s="193"/>
      <c r="F14" s="193"/>
      <c r="G14" s="193"/>
      <c r="H14" s="193"/>
      <c r="I14" s="193"/>
      <c r="J14" s="193"/>
      <c r="K14" s="193"/>
      <c r="L14" s="193"/>
    </row>
    <row r="15" spans="2:15" x14ac:dyDescent="0.3">
      <c r="B15" s="160"/>
      <c r="C15" s="160"/>
      <c r="D15" s="193"/>
      <c r="E15" s="193"/>
      <c r="F15" s="193"/>
      <c r="G15" s="193"/>
      <c r="H15" s="193"/>
      <c r="I15" s="193"/>
      <c r="J15" s="193"/>
      <c r="K15" s="193"/>
      <c r="L15" s="193"/>
    </row>
    <row r="16" spans="2:15" x14ac:dyDescent="0.3">
      <c r="B16" s="160"/>
      <c r="C16" s="160"/>
      <c r="D16" s="193"/>
      <c r="E16" s="193"/>
      <c r="F16" s="193"/>
      <c r="G16" s="193"/>
      <c r="H16" s="193"/>
      <c r="I16" s="193"/>
      <c r="J16" s="193"/>
      <c r="K16" s="193"/>
      <c r="L16" s="193"/>
    </row>
    <row r="17" spans="2:14" x14ac:dyDescent="0.3">
      <c r="B17" s="160"/>
      <c r="C17" s="160"/>
      <c r="D17" s="193"/>
      <c r="E17" s="193"/>
      <c r="F17" s="193"/>
      <c r="G17" s="193"/>
      <c r="H17" s="193"/>
      <c r="I17" s="193"/>
      <c r="J17" s="193"/>
      <c r="K17" s="193"/>
      <c r="L17" s="193"/>
    </row>
    <row r="19" spans="2:14" ht="33.75" customHeight="1" x14ac:dyDescent="0.3">
      <c r="B19" s="150" t="s">
        <v>293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</row>
    <row r="21" spans="2:14" ht="33.75" customHeight="1" x14ac:dyDescent="0.3">
      <c r="B21" s="190" t="s">
        <v>294</v>
      </c>
      <c r="C21" s="190"/>
      <c r="D21" s="189" t="s">
        <v>295</v>
      </c>
      <c r="E21" s="189"/>
      <c r="F21" s="189"/>
      <c r="G21" s="194" t="s">
        <v>316</v>
      </c>
      <c r="H21" s="195"/>
      <c r="I21" s="195"/>
      <c r="J21" s="196"/>
      <c r="K21" s="194" t="s">
        <v>478</v>
      </c>
      <c r="L21" s="195"/>
      <c r="M21" s="195"/>
      <c r="N21" s="195"/>
    </row>
    <row r="22" spans="2:14" x14ac:dyDescent="0.3"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</row>
    <row r="23" spans="2:14" x14ac:dyDescent="0.3"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</row>
    <row r="24" spans="2:14" x14ac:dyDescent="0.3"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</row>
    <row r="25" spans="2:14" x14ac:dyDescent="0.3"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</row>
    <row r="26" spans="2:14" x14ac:dyDescent="0.3"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</row>
    <row r="27" spans="2:14" x14ac:dyDescent="0.3"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</row>
    <row r="29" spans="2:14" ht="39" customHeight="1" x14ac:dyDescent="0.3">
      <c r="B29" s="141" t="s">
        <v>479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</row>
    <row r="30" spans="2:14" x14ac:dyDescent="0.3">
      <c r="C30" s="62" t="s">
        <v>20</v>
      </c>
      <c r="D30" s="49"/>
    </row>
    <row r="31" spans="2:14" x14ac:dyDescent="0.3">
      <c r="C31" s="62" t="s">
        <v>271</v>
      </c>
      <c r="D31" s="49"/>
    </row>
    <row r="33" spans="2:15" ht="36.75" customHeight="1" thickBot="1" x14ac:dyDescent="0.35">
      <c r="B33" s="150" t="s">
        <v>480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</row>
    <row r="34" spans="2:15" ht="79.5" customHeight="1" thickBot="1" x14ac:dyDescent="0.35">
      <c r="B34" s="102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4"/>
      <c r="O34" s="81">
        <f>LEN(B34)</f>
        <v>0</v>
      </c>
    </row>
    <row r="35" spans="2:15" x14ac:dyDescent="0.3">
      <c r="M35" s="51" t="s">
        <v>470</v>
      </c>
    </row>
    <row r="37" spans="2:15" ht="53.25" customHeight="1" thickBot="1" x14ac:dyDescent="0.35">
      <c r="B37" s="150" t="s">
        <v>592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</row>
    <row r="38" spans="2:15" ht="80.25" customHeight="1" thickBot="1" x14ac:dyDescent="0.35">
      <c r="B38" s="163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5"/>
      <c r="O38" s="53">
        <f>LEN(B38)</f>
        <v>0</v>
      </c>
    </row>
    <row r="39" spans="2:15" x14ac:dyDescent="0.3">
      <c r="M39" s="51" t="s">
        <v>471</v>
      </c>
    </row>
    <row r="40" spans="2:15" ht="54" customHeight="1" x14ac:dyDescent="0.3">
      <c r="B40" s="150" t="s">
        <v>486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</row>
    <row r="41" spans="2:15" x14ac:dyDescent="0.3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3" spans="2:15" ht="33" customHeight="1" x14ac:dyDescent="0.3">
      <c r="B43" s="197" t="s">
        <v>481</v>
      </c>
      <c r="C43" s="198"/>
      <c r="D43" s="198"/>
      <c r="E43" s="198"/>
      <c r="F43" s="189" t="s">
        <v>482</v>
      </c>
      <c r="G43" s="189"/>
      <c r="H43" s="189"/>
      <c r="I43" s="19" t="s">
        <v>297</v>
      </c>
      <c r="J43" s="187" t="s">
        <v>298</v>
      </c>
      <c r="K43" s="187"/>
      <c r="L43" s="20" t="s">
        <v>302</v>
      </c>
    </row>
    <row r="44" spans="2:15" x14ac:dyDescent="0.3">
      <c r="B44" s="142"/>
      <c r="C44" s="142"/>
      <c r="D44" s="142"/>
      <c r="E44" s="142"/>
      <c r="F44" s="188"/>
      <c r="G44" s="188"/>
      <c r="H44" s="188"/>
      <c r="I44" s="49"/>
      <c r="J44" s="97"/>
      <c r="K44" s="97"/>
      <c r="L44" s="49"/>
    </row>
    <row r="45" spans="2:15" x14ac:dyDescent="0.3">
      <c r="B45" s="142"/>
      <c r="C45" s="142"/>
      <c r="D45" s="142"/>
      <c r="E45" s="142"/>
      <c r="F45" s="188"/>
      <c r="G45" s="188"/>
      <c r="H45" s="188"/>
      <c r="I45" s="49"/>
      <c r="J45" s="97"/>
      <c r="K45" s="97"/>
      <c r="L45" s="49"/>
    </row>
    <row r="46" spans="2:15" x14ac:dyDescent="0.3">
      <c r="B46" s="142"/>
      <c r="C46" s="142"/>
      <c r="D46" s="142"/>
      <c r="E46" s="142"/>
      <c r="F46" s="188"/>
      <c r="G46" s="188"/>
      <c r="H46" s="188"/>
      <c r="I46" s="49"/>
      <c r="J46" s="97"/>
      <c r="K46" s="97"/>
      <c r="L46" s="49"/>
    </row>
    <row r="47" spans="2:15" x14ac:dyDescent="0.3">
      <c r="B47" s="142"/>
      <c r="C47" s="142"/>
      <c r="D47" s="142"/>
      <c r="E47" s="142"/>
      <c r="F47" s="188"/>
      <c r="G47" s="188"/>
      <c r="H47" s="188"/>
      <c r="I47" s="49"/>
      <c r="J47" s="97"/>
      <c r="K47" s="97"/>
      <c r="L47" s="49"/>
    </row>
    <row r="48" spans="2:15" x14ac:dyDescent="0.3">
      <c r="B48" s="142"/>
      <c r="C48" s="142"/>
      <c r="D48" s="142"/>
      <c r="E48" s="142"/>
      <c r="F48" s="188"/>
      <c r="G48" s="188"/>
      <c r="H48" s="188"/>
      <c r="I48" s="49"/>
      <c r="J48" s="97"/>
      <c r="K48" s="97"/>
      <c r="L48" s="49"/>
    </row>
    <row r="49" spans="2:14" x14ac:dyDescent="0.3">
      <c r="B49" s="142"/>
      <c r="C49" s="142"/>
      <c r="D49" s="142"/>
      <c r="E49" s="142"/>
      <c r="F49" s="188"/>
      <c r="G49" s="188"/>
      <c r="H49" s="188"/>
      <c r="I49" s="49"/>
      <c r="J49" s="97"/>
      <c r="K49" s="97"/>
      <c r="L49" s="49"/>
    </row>
    <row r="51" spans="2:14" x14ac:dyDescent="0.3">
      <c r="B51" s="150" t="s">
        <v>487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</row>
    <row r="52" spans="2:14" x14ac:dyDescent="0.3">
      <c r="B52"/>
      <c r="C52" s="62" t="s">
        <v>20</v>
      </c>
      <c r="D52" s="49"/>
    </row>
    <row r="53" spans="2:14" x14ac:dyDescent="0.3">
      <c r="B53"/>
      <c r="C53" s="62" t="s">
        <v>271</v>
      </c>
      <c r="D53" s="49"/>
    </row>
    <row r="55" spans="2:14" ht="34.5" customHeight="1" x14ac:dyDescent="0.3">
      <c r="B55" s="150" t="s">
        <v>488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</row>
    <row r="57" spans="2:14" ht="31.5" customHeight="1" x14ac:dyDescent="0.3">
      <c r="B57" s="191" t="s">
        <v>485</v>
      </c>
      <c r="C57" s="192"/>
      <c r="D57" s="192"/>
      <c r="E57" s="192"/>
      <c r="F57" s="190" t="s">
        <v>299</v>
      </c>
      <c r="G57" s="190"/>
      <c r="H57" s="187" t="s">
        <v>483</v>
      </c>
      <c r="I57" s="187"/>
      <c r="J57" s="191" t="s">
        <v>484</v>
      </c>
      <c r="K57" s="192"/>
      <c r="L57" s="192"/>
      <c r="M57" s="192"/>
      <c r="N57" s="192"/>
    </row>
    <row r="58" spans="2:14" x14ac:dyDescent="0.3">
      <c r="B58" s="142"/>
      <c r="C58" s="142"/>
      <c r="D58" s="142"/>
      <c r="E58" s="142"/>
      <c r="F58" s="97"/>
      <c r="G58" s="97"/>
      <c r="H58" s="97"/>
      <c r="I58" s="97"/>
      <c r="J58" s="142"/>
      <c r="K58" s="142"/>
      <c r="L58" s="142"/>
      <c r="M58" s="142"/>
      <c r="N58" s="142"/>
    </row>
    <row r="59" spans="2:14" x14ac:dyDescent="0.3">
      <c r="B59" s="142"/>
      <c r="C59" s="142"/>
      <c r="D59" s="142"/>
      <c r="E59" s="142"/>
      <c r="F59" s="97"/>
      <c r="G59" s="97"/>
      <c r="H59" s="97"/>
      <c r="I59" s="97"/>
      <c r="J59" s="142"/>
      <c r="K59" s="142"/>
      <c r="L59" s="142"/>
      <c r="M59" s="142"/>
      <c r="N59" s="142"/>
    </row>
    <row r="60" spans="2:14" x14ac:dyDescent="0.3">
      <c r="B60" s="142"/>
      <c r="C60" s="142"/>
      <c r="D60" s="142"/>
      <c r="E60" s="142"/>
      <c r="F60" s="97"/>
      <c r="G60" s="97"/>
      <c r="H60" s="97"/>
      <c r="I60" s="97"/>
      <c r="J60" s="142"/>
      <c r="K60" s="142"/>
      <c r="L60" s="142"/>
      <c r="M60" s="142"/>
      <c r="N60" s="142"/>
    </row>
    <row r="61" spans="2:14" x14ac:dyDescent="0.3">
      <c r="B61" s="142"/>
      <c r="C61" s="142"/>
      <c r="D61" s="142"/>
      <c r="E61" s="142"/>
      <c r="F61" s="97"/>
      <c r="G61" s="97"/>
      <c r="H61" s="97"/>
      <c r="I61" s="97"/>
      <c r="J61" s="142"/>
      <c r="K61" s="142"/>
      <c r="L61" s="142"/>
      <c r="M61" s="142"/>
      <c r="N61" s="142"/>
    </row>
    <row r="62" spans="2:14" x14ac:dyDescent="0.3">
      <c r="B62" s="142"/>
      <c r="C62" s="142"/>
      <c r="D62" s="142"/>
      <c r="E62" s="142"/>
      <c r="F62" s="97"/>
      <c r="G62" s="97"/>
      <c r="H62" s="97"/>
      <c r="I62" s="97"/>
      <c r="J62" s="142"/>
      <c r="K62" s="142"/>
      <c r="L62" s="142"/>
      <c r="M62" s="142"/>
      <c r="N62" s="142"/>
    </row>
    <row r="64" spans="2:14" ht="17.25" thickBot="1" x14ac:dyDescent="0.35">
      <c r="B64" s="150" t="s">
        <v>489</v>
      </c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</row>
    <row r="65" spans="2:15" ht="87" customHeight="1" thickBot="1" x14ac:dyDescent="0.35">
      <c r="B65" s="102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4"/>
      <c r="O65" s="53">
        <f>LEN(B65)</f>
        <v>0</v>
      </c>
    </row>
    <row r="66" spans="2:15" x14ac:dyDescent="0.3">
      <c r="M66" s="51" t="s">
        <v>471</v>
      </c>
    </row>
    <row r="67" spans="2:15" ht="17.25" thickBot="1" x14ac:dyDescent="0.35">
      <c r="B67" s="15" t="s">
        <v>490</v>
      </c>
    </row>
    <row r="68" spans="2:15" ht="83.25" customHeight="1" thickBot="1" x14ac:dyDescent="0.35">
      <c r="B68" s="102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4"/>
      <c r="O68" s="53">
        <f>LEN(B68)</f>
        <v>0</v>
      </c>
    </row>
    <row r="69" spans="2:15" x14ac:dyDescent="0.3">
      <c r="M69" s="51" t="s">
        <v>471</v>
      </c>
    </row>
  </sheetData>
  <mergeCells count="113">
    <mergeCell ref="B68:N68"/>
    <mergeCell ref="B43:E43"/>
    <mergeCell ref="B44:E44"/>
    <mergeCell ref="B45:E45"/>
    <mergeCell ref="B46:E46"/>
    <mergeCell ref="B47:E47"/>
    <mergeCell ref="B48:E48"/>
    <mergeCell ref="B49:E49"/>
    <mergeCell ref="B57:E57"/>
    <mergeCell ref="B58:E58"/>
    <mergeCell ref="B65:N65"/>
    <mergeCell ref="F60:G60"/>
    <mergeCell ref="H60:I60"/>
    <mergeCell ref="F61:G61"/>
    <mergeCell ref="H61:I61"/>
    <mergeCell ref="F62:G62"/>
    <mergeCell ref="H62:I62"/>
    <mergeCell ref="B60:E60"/>
    <mergeCell ref="B61:E61"/>
    <mergeCell ref="B62:E62"/>
    <mergeCell ref="J60:N60"/>
    <mergeCell ref="J61:N61"/>
    <mergeCell ref="J62:N62"/>
    <mergeCell ref="F45:H45"/>
    <mergeCell ref="B4:N4"/>
    <mergeCell ref="B5:N5"/>
    <mergeCell ref="B8:N8"/>
    <mergeCell ref="B13:C13"/>
    <mergeCell ref="J13:L13"/>
    <mergeCell ref="B14:C14"/>
    <mergeCell ref="J14:L14"/>
    <mergeCell ref="B11:C11"/>
    <mergeCell ref="J11:L11"/>
    <mergeCell ref="B12:C12"/>
    <mergeCell ref="J12:L12"/>
    <mergeCell ref="B10:C10"/>
    <mergeCell ref="J10:L10"/>
    <mergeCell ref="D10:I10"/>
    <mergeCell ref="D11:I11"/>
    <mergeCell ref="D12:I12"/>
    <mergeCell ref="D13:I13"/>
    <mergeCell ref="D14:I14"/>
    <mergeCell ref="B17:C17"/>
    <mergeCell ref="J17:L17"/>
    <mergeCell ref="B21:C21"/>
    <mergeCell ref="D21:F21"/>
    <mergeCell ref="D17:I17"/>
    <mergeCell ref="B19:N19"/>
    <mergeCell ref="B15:C15"/>
    <mergeCell ref="J15:L15"/>
    <mergeCell ref="B16:C16"/>
    <mergeCell ref="J16:L16"/>
    <mergeCell ref="D16:I16"/>
    <mergeCell ref="D15:I15"/>
    <mergeCell ref="G21:J21"/>
    <mergeCell ref="K21:N21"/>
    <mergeCell ref="D25:F25"/>
    <mergeCell ref="B22:C22"/>
    <mergeCell ref="D22:F22"/>
    <mergeCell ref="B23:C23"/>
    <mergeCell ref="D23:F23"/>
    <mergeCell ref="G22:J22"/>
    <mergeCell ref="G23:J23"/>
    <mergeCell ref="G24:J24"/>
    <mergeCell ref="G25:J25"/>
    <mergeCell ref="H57:I57"/>
    <mergeCell ref="B59:E59"/>
    <mergeCell ref="J57:N57"/>
    <mergeCell ref="J58:N58"/>
    <mergeCell ref="J59:N59"/>
    <mergeCell ref="K22:N22"/>
    <mergeCell ref="K23:N23"/>
    <mergeCell ref="K24:N24"/>
    <mergeCell ref="K25:N25"/>
    <mergeCell ref="B29:N29"/>
    <mergeCell ref="B33:N33"/>
    <mergeCell ref="B34:N34"/>
    <mergeCell ref="B37:N37"/>
    <mergeCell ref="B26:C26"/>
    <mergeCell ref="D26:F26"/>
    <mergeCell ref="B27:C27"/>
    <mergeCell ref="D27:F27"/>
    <mergeCell ref="G26:J26"/>
    <mergeCell ref="G27:J27"/>
    <mergeCell ref="K26:N26"/>
    <mergeCell ref="K27:N27"/>
    <mergeCell ref="B24:C24"/>
    <mergeCell ref="D24:F24"/>
    <mergeCell ref="B25:C25"/>
    <mergeCell ref="B2:M2"/>
    <mergeCell ref="J47:K47"/>
    <mergeCell ref="J48:K48"/>
    <mergeCell ref="J49:K49"/>
    <mergeCell ref="B51:N51"/>
    <mergeCell ref="B55:N55"/>
    <mergeCell ref="B64:N64"/>
    <mergeCell ref="B38:N38"/>
    <mergeCell ref="B40:N40"/>
    <mergeCell ref="J43:K43"/>
    <mergeCell ref="J44:K44"/>
    <mergeCell ref="J45:K45"/>
    <mergeCell ref="J46:K46"/>
    <mergeCell ref="F46:H46"/>
    <mergeCell ref="F47:H47"/>
    <mergeCell ref="F48:H48"/>
    <mergeCell ref="F43:H43"/>
    <mergeCell ref="F44:H44"/>
    <mergeCell ref="F58:G58"/>
    <mergeCell ref="H58:I58"/>
    <mergeCell ref="F59:G59"/>
    <mergeCell ref="H59:I59"/>
    <mergeCell ref="F49:H49"/>
    <mergeCell ref="F57:G57"/>
  </mergeCells>
  <conditionalFormatting sqref="O5">
    <cfRule type="cellIs" dxfId="87" priority="14" operator="greaterThan">
      <formula>2000</formula>
    </cfRule>
  </conditionalFormatting>
  <conditionalFormatting sqref="D11:I11">
    <cfRule type="containsText" dxfId="86" priority="13" operator="containsText" text="x">
      <formula>NOT(ISERROR(SEARCH("x",D11)))</formula>
    </cfRule>
  </conditionalFormatting>
  <conditionalFormatting sqref="D12:L17">
    <cfRule type="containsText" dxfId="85" priority="12" operator="containsText" text="x">
      <formula>NOT(ISERROR(SEARCH("x",D12)))</formula>
    </cfRule>
  </conditionalFormatting>
  <conditionalFormatting sqref="D30:D31">
    <cfRule type="containsText" dxfId="84" priority="11" operator="containsText" text="x">
      <formula>NOT(ISERROR(SEARCH("x",D30)))</formula>
    </cfRule>
  </conditionalFormatting>
  <conditionalFormatting sqref="O34">
    <cfRule type="cellIs" dxfId="83" priority="9" operator="greaterThan">
      <formula>2000</formula>
    </cfRule>
  </conditionalFormatting>
  <conditionalFormatting sqref="O38">
    <cfRule type="cellIs" dxfId="82" priority="8" operator="greaterThan">
      <formula>1000</formula>
    </cfRule>
  </conditionalFormatting>
  <conditionalFormatting sqref="I44:L49">
    <cfRule type="containsText" dxfId="81" priority="7" operator="containsText" text="x">
      <formula>NOT(ISERROR(SEARCH("x",I44)))</formula>
    </cfRule>
  </conditionalFormatting>
  <conditionalFormatting sqref="D52:D53">
    <cfRule type="containsText" dxfId="80" priority="6" operator="containsText" text="x">
      <formula>NOT(ISERROR(SEARCH("x",D52)))</formula>
    </cfRule>
  </conditionalFormatting>
  <conditionalFormatting sqref="F58:G62">
    <cfRule type="containsText" dxfId="79" priority="5" operator="containsText" text="x">
      <formula>NOT(ISERROR(SEARCH("x",F58)))</formula>
    </cfRule>
  </conditionalFormatting>
  <conditionalFormatting sqref="H58:I62">
    <cfRule type="containsText" dxfId="78" priority="3" operator="containsText" text="x">
      <formula>NOT(ISERROR(SEARCH("x",H58)))</formula>
    </cfRule>
  </conditionalFormatting>
  <conditionalFormatting sqref="O65">
    <cfRule type="cellIs" dxfId="77" priority="2" operator="greaterThan">
      <formula>1000</formula>
    </cfRule>
  </conditionalFormatting>
  <conditionalFormatting sqref="O68">
    <cfRule type="cellIs" dxfId="76" priority="1" operator="greaterThan">
      <formula>1000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11AC5D"/>
  </sheetPr>
  <dimension ref="C2:Q99"/>
  <sheetViews>
    <sheetView showGridLines="0" topLeftCell="A61" zoomScale="85" zoomScaleNormal="85" workbookViewId="0">
      <selection activeCell="D71" sqref="D71:E71"/>
    </sheetView>
  </sheetViews>
  <sheetFormatPr baseColWidth="10" defaultColWidth="11.42578125" defaultRowHeight="16.5" x14ac:dyDescent="0.3"/>
  <cols>
    <col min="1" max="1" width="11.42578125" style="1"/>
    <col min="2" max="2" width="5" style="1" customWidth="1"/>
    <col min="3" max="3" width="20.42578125" style="1" customWidth="1"/>
    <col min="4" max="4" width="25.7109375" style="1" customWidth="1"/>
    <col min="5" max="5" width="24.42578125" style="1" customWidth="1"/>
    <col min="6" max="6" width="22.140625" style="1" customWidth="1"/>
    <col min="7" max="10" width="20.7109375" style="1" customWidth="1"/>
    <col min="11" max="15" width="11.42578125" style="1"/>
    <col min="16" max="16" width="11.42578125" style="1" customWidth="1"/>
    <col min="17" max="17" width="11.42578125" style="1" hidden="1" customWidth="1"/>
    <col min="18" max="21" width="11.42578125" style="1" customWidth="1"/>
    <col min="22" max="16384" width="11.42578125" style="1"/>
  </cols>
  <sheetData>
    <row r="2" spans="3:10" ht="21.75" x14ac:dyDescent="0.3">
      <c r="C2" s="114" t="s">
        <v>252</v>
      </c>
      <c r="D2" s="114"/>
      <c r="E2" s="114"/>
      <c r="F2" s="114"/>
      <c r="G2" s="114"/>
      <c r="H2" s="114"/>
      <c r="I2" s="114"/>
      <c r="J2" s="114"/>
    </row>
    <row r="4" spans="3:10" x14ac:dyDescent="0.3">
      <c r="C4" s="15" t="s">
        <v>281</v>
      </c>
    </row>
    <row r="5" spans="3:10" ht="17.25" thickBot="1" x14ac:dyDescent="0.35"/>
    <row r="6" spans="3:10" ht="17.25" thickBot="1" x14ac:dyDescent="0.35">
      <c r="C6" s="206" t="s">
        <v>277</v>
      </c>
      <c r="D6" s="207"/>
      <c r="E6" s="14">
        <v>2018</v>
      </c>
      <c r="F6" s="14">
        <v>2019</v>
      </c>
      <c r="G6" s="14">
        <v>2020</v>
      </c>
      <c r="H6" s="228" t="s">
        <v>278</v>
      </c>
      <c r="I6" s="229"/>
      <c r="J6" s="230"/>
    </row>
    <row r="7" spans="3:10" ht="15.75" customHeight="1" x14ac:dyDescent="0.3">
      <c r="C7" s="223" t="s">
        <v>283</v>
      </c>
      <c r="D7" s="224"/>
      <c r="E7" s="82">
        <v>0</v>
      </c>
      <c r="F7" s="82">
        <v>0</v>
      </c>
      <c r="G7" s="82">
        <v>0</v>
      </c>
      <c r="H7" s="231"/>
      <c r="I7" s="232"/>
      <c r="J7" s="233"/>
    </row>
    <row r="8" spans="3:10" ht="15.75" customHeight="1" x14ac:dyDescent="0.3">
      <c r="C8" s="225" t="s">
        <v>282</v>
      </c>
      <c r="D8" s="226"/>
      <c r="E8" s="83">
        <v>0</v>
      </c>
      <c r="F8" s="83">
        <v>0</v>
      </c>
      <c r="G8" s="83">
        <v>0</v>
      </c>
      <c r="H8" s="210"/>
      <c r="I8" s="183"/>
      <c r="J8" s="211"/>
    </row>
    <row r="9" spans="3:10" x14ac:dyDescent="0.3">
      <c r="C9" s="219" t="s">
        <v>279</v>
      </c>
      <c r="D9" s="220"/>
      <c r="E9" s="83">
        <v>0</v>
      </c>
      <c r="F9" s="83">
        <v>0</v>
      </c>
      <c r="G9" s="83">
        <v>0</v>
      </c>
      <c r="H9" s="210"/>
      <c r="I9" s="183"/>
      <c r="J9" s="211"/>
    </row>
    <row r="10" spans="3:10" x14ac:dyDescent="0.3">
      <c r="C10" s="219" t="s">
        <v>280</v>
      </c>
      <c r="D10" s="220"/>
      <c r="E10" s="83">
        <v>0</v>
      </c>
      <c r="F10" s="83">
        <v>0</v>
      </c>
      <c r="G10" s="83">
        <v>0</v>
      </c>
      <c r="H10" s="210"/>
      <c r="I10" s="183"/>
      <c r="J10" s="211"/>
    </row>
    <row r="11" spans="3:10" ht="15.75" customHeight="1" thickBot="1" x14ac:dyDescent="0.35">
      <c r="C11" s="221" t="s">
        <v>284</v>
      </c>
      <c r="D11" s="222"/>
      <c r="E11" s="84"/>
      <c r="F11" s="84"/>
      <c r="G11" s="84"/>
      <c r="H11" s="246"/>
      <c r="I11" s="247"/>
      <c r="J11" s="248"/>
    </row>
    <row r="13" spans="3:10" ht="46.5" customHeight="1" x14ac:dyDescent="0.3">
      <c r="C13" s="227" t="s">
        <v>491</v>
      </c>
      <c r="D13" s="227"/>
      <c r="E13" s="227"/>
      <c r="F13" s="227"/>
      <c r="G13" s="227"/>
      <c r="H13" s="227"/>
      <c r="I13" s="227"/>
      <c r="J13" s="227"/>
    </row>
    <row r="14" spans="3:10" ht="15.75" customHeight="1" thickBot="1" x14ac:dyDescent="0.35"/>
    <row r="15" spans="3:10" ht="35.1" customHeight="1" thickBot="1" x14ac:dyDescent="0.35">
      <c r="C15" s="206" t="s">
        <v>206</v>
      </c>
      <c r="D15" s="207"/>
      <c r="E15" s="206" t="s">
        <v>207</v>
      </c>
      <c r="F15" s="207"/>
      <c r="G15" s="206" t="s">
        <v>208</v>
      </c>
      <c r="H15" s="207"/>
      <c r="I15" s="206" t="s">
        <v>209</v>
      </c>
      <c r="J15" s="207"/>
    </row>
    <row r="16" spans="3:10" x14ac:dyDescent="0.3">
      <c r="C16" s="208" t="s">
        <v>254</v>
      </c>
      <c r="D16" s="209"/>
      <c r="E16" s="215">
        <v>0</v>
      </c>
      <c r="F16" s="216"/>
      <c r="G16" s="217">
        <v>0</v>
      </c>
      <c r="H16" s="218"/>
      <c r="I16" s="217">
        <v>0</v>
      </c>
      <c r="J16" s="218"/>
    </row>
    <row r="17" spans="3:11" x14ac:dyDescent="0.3">
      <c r="C17" s="200" t="s">
        <v>257</v>
      </c>
      <c r="D17" s="201"/>
      <c r="E17" s="202">
        <v>0</v>
      </c>
      <c r="F17" s="203"/>
      <c r="G17" s="204">
        <v>0</v>
      </c>
      <c r="H17" s="205"/>
      <c r="I17" s="204">
        <v>0</v>
      </c>
      <c r="J17" s="205"/>
    </row>
    <row r="18" spans="3:11" ht="34.5" customHeight="1" x14ac:dyDescent="0.3">
      <c r="C18" s="200" t="s">
        <v>256</v>
      </c>
      <c r="D18" s="201"/>
      <c r="E18" s="202">
        <v>0</v>
      </c>
      <c r="F18" s="203"/>
      <c r="G18" s="204">
        <v>0</v>
      </c>
      <c r="H18" s="205"/>
      <c r="I18" s="204">
        <v>0</v>
      </c>
      <c r="J18" s="205"/>
    </row>
    <row r="19" spans="3:11" x14ac:dyDescent="0.3">
      <c r="C19" s="200" t="s">
        <v>255</v>
      </c>
      <c r="D19" s="201"/>
      <c r="E19" s="202">
        <v>0</v>
      </c>
      <c r="F19" s="203"/>
      <c r="G19" s="204">
        <v>0</v>
      </c>
      <c r="H19" s="205"/>
      <c r="I19" s="204">
        <v>0</v>
      </c>
      <c r="J19" s="205"/>
    </row>
    <row r="20" spans="3:11" ht="50.25" customHeight="1" thickBot="1" x14ac:dyDescent="0.35">
      <c r="C20" s="240" t="s">
        <v>258</v>
      </c>
      <c r="D20" s="241"/>
      <c r="E20" s="242">
        <v>0</v>
      </c>
      <c r="F20" s="243"/>
      <c r="G20" s="244">
        <v>0</v>
      </c>
      <c r="H20" s="245"/>
      <c r="I20" s="244">
        <v>0</v>
      </c>
      <c r="J20" s="245"/>
    </row>
    <row r="21" spans="3:11" ht="20.25" customHeight="1" thickBot="1" x14ac:dyDescent="0.35">
      <c r="C21" s="234" t="s">
        <v>210</v>
      </c>
      <c r="D21" s="235"/>
      <c r="E21" s="236">
        <f>SUM(E16:F20)</f>
        <v>0</v>
      </c>
      <c r="F21" s="237"/>
      <c r="G21" s="238">
        <f>SUM(G16:H20)</f>
        <v>0</v>
      </c>
      <c r="H21" s="239"/>
      <c r="I21" s="238">
        <f>SUM(I16:J20)</f>
        <v>0</v>
      </c>
      <c r="J21" s="239"/>
    </row>
    <row r="22" spans="3:11" ht="14.25" customHeight="1" x14ac:dyDescent="0.3">
      <c r="D22" s="22"/>
      <c r="E22" s="22"/>
      <c r="F22" s="8"/>
      <c r="G22" s="8"/>
      <c r="H22" s="8"/>
    </row>
    <row r="24" spans="3:11" ht="15" customHeight="1" thickBot="1" x14ac:dyDescent="0.35">
      <c r="C24" s="141" t="s">
        <v>317</v>
      </c>
      <c r="D24" s="141"/>
      <c r="E24" s="141"/>
      <c r="F24" s="141"/>
      <c r="G24" s="141"/>
      <c r="H24" s="141"/>
      <c r="I24" s="141"/>
      <c r="J24" s="141"/>
    </row>
    <row r="25" spans="3:11" ht="81" customHeight="1" thickBot="1" x14ac:dyDescent="0.35">
      <c r="C25" s="212"/>
      <c r="D25" s="213"/>
      <c r="E25" s="213"/>
      <c r="F25" s="213"/>
      <c r="G25" s="213"/>
      <c r="H25" s="213"/>
      <c r="I25" s="213"/>
      <c r="J25" s="214"/>
      <c r="K25" s="53">
        <f>LEN(C25)</f>
        <v>0</v>
      </c>
    </row>
    <row r="26" spans="3:11" ht="17.25" customHeight="1" x14ac:dyDescent="0.3">
      <c r="D26" s="23"/>
      <c r="E26" s="23"/>
      <c r="F26" s="23"/>
      <c r="G26" s="23"/>
      <c r="H26" s="23"/>
      <c r="I26" s="23"/>
      <c r="J26" s="51" t="s">
        <v>471</v>
      </c>
    </row>
    <row r="27" spans="3:11" ht="34.5" customHeight="1" x14ac:dyDescent="0.3">
      <c r="C27" s="141" t="s">
        <v>492</v>
      </c>
      <c r="D27" s="141"/>
      <c r="E27" s="141"/>
      <c r="F27" s="141"/>
      <c r="G27" s="141"/>
      <c r="H27" s="141"/>
      <c r="I27" s="141"/>
      <c r="J27" s="141"/>
    </row>
    <row r="29" spans="3:11" x14ac:dyDescent="0.3">
      <c r="D29" s="199" t="s">
        <v>211</v>
      </c>
      <c r="E29" s="199"/>
      <c r="F29" s="26">
        <v>2017</v>
      </c>
      <c r="G29" s="26">
        <v>2018</v>
      </c>
      <c r="H29" s="50">
        <v>2019</v>
      </c>
      <c r="I29" s="50">
        <v>2020</v>
      </c>
    </row>
    <row r="30" spans="3:11" x14ac:dyDescent="0.3">
      <c r="D30" s="166" t="s">
        <v>259</v>
      </c>
      <c r="E30" s="166"/>
      <c r="F30" s="85">
        <v>0</v>
      </c>
      <c r="G30" s="86">
        <v>0</v>
      </c>
      <c r="H30" s="86">
        <v>0</v>
      </c>
      <c r="I30" s="86">
        <v>0</v>
      </c>
    </row>
    <row r="31" spans="3:11" x14ac:dyDescent="0.3">
      <c r="D31" s="154" t="s">
        <v>212</v>
      </c>
      <c r="E31" s="154"/>
      <c r="F31" s="86">
        <v>0</v>
      </c>
      <c r="G31" s="86">
        <v>0</v>
      </c>
      <c r="H31" s="86">
        <v>0</v>
      </c>
      <c r="I31" s="86">
        <v>0</v>
      </c>
    </row>
    <row r="32" spans="3:11" x14ac:dyDescent="0.3">
      <c r="D32" s="189" t="s">
        <v>260</v>
      </c>
      <c r="E32" s="189"/>
      <c r="F32" s="27">
        <f>F30*F31</f>
        <v>0</v>
      </c>
      <c r="G32" s="27">
        <f t="shared" ref="G32:I32" si="0">G30*G31</f>
        <v>0</v>
      </c>
      <c r="H32" s="27">
        <f t="shared" si="0"/>
        <v>0</v>
      </c>
      <c r="I32" s="27">
        <f t="shared" si="0"/>
        <v>0</v>
      </c>
    </row>
    <row r="33" spans="3:10" ht="15" customHeight="1" x14ac:dyDescent="0.3">
      <c r="D33" s="166" t="s">
        <v>261</v>
      </c>
      <c r="E33" s="166"/>
      <c r="F33" s="86">
        <v>0</v>
      </c>
      <c r="G33" s="86">
        <v>0</v>
      </c>
      <c r="H33" s="86">
        <v>0</v>
      </c>
      <c r="I33" s="86">
        <v>0</v>
      </c>
    </row>
    <row r="34" spans="3:10" x14ac:dyDescent="0.3">
      <c r="D34" s="189" t="s">
        <v>262</v>
      </c>
      <c r="E34" s="189"/>
      <c r="F34" s="27">
        <f>F32-F33</f>
        <v>0</v>
      </c>
      <c r="G34" s="27">
        <f t="shared" ref="G34:I34" si="1">G32-G33</f>
        <v>0</v>
      </c>
      <c r="H34" s="27">
        <f t="shared" si="1"/>
        <v>0</v>
      </c>
      <c r="I34" s="27">
        <f t="shared" si="1"/>
        <v>0</v>
      </c>
    </row>
    <row r="35" spans="3:10" x14ac:dyDescent="0.3">
      <c r="D35" s="166" t="s">
        <v>263</v>
      </c>
      <c r="E35" s="166"/>
      <c r="F35" s="86">
        <v>0</v>
      </c>
      <c r="G35" s="86">
        <v>0</v>
      </c>
      <c r="H35" s="86">
        <v>0</v>
      </c>
      <c r="I35" s="86">
        <v>0</v>
      </c>
    </row>
    <row r="36" spans="3:10" x14ac:dyDescent="0.3">
      <c r="D36" s="189" t="s">
        <v>263</v>
      </c>
      <c r="E36" s="189"/>
      <c r="F36" s="27">
        <f>F34-F35</f>
        <v>0</v>
      </c>
      <c r="G36" s="27">
        <f t="shared" ref="G36:I36" si="2">G34-G35</f>
        <v>0</v>
      </c>
      <c r="H36" s="27">
        <f t="shared" si="2"/>
        <v>0</v>
      </c>
      <c r="I36" s="27">
        <f t="shared" si="2"/>
        <v>0</v>
      </c>
    </row>
    <row r="37" spans="3:10" x14ac:dyDescent="0.3">
      <c r="D37" s="166" t="s">
        <v>264</v>
      </c>
      <c r="E37" s="166"/>
      <c r="F37" s="86">
        <v>0</v>
      </c>
      <c r="G37" s="86">
        <v>0</v>
      </c>
      <c r="H37" s="86">
        <v>0</v>
      </c>
      <c r="I37" s="86">
        <v>0</v>
      </c>
    </row>
    <row r="38" spans="3:10" x14ac:dyDescent="0.3">
      <c r="D38" s="190" t="s">
        <v>213</v>
      </c>
      <c r="E38" s="190"/>
      <c r="F38" s="27">
        <f>F36-F37</f>
        <v>0</v>
      </c>
      <c r="G38" s="27">
        <f t="shared" ref="G38:I38" si="3">G36-G37</f>
        <v>0</v>
      </c>
      <c r="H38" s="27">
        <f t="shared" si="3"/>
        <v>0</v>
      </c>
      <c r="I38" s="27">
        <f t="shared" si="3"/>
        <v>0</v>
      </c>
    </row>
    <row r="41" spans="3:10" ht="31.5" customHeight="1" x14ac:dyDescent="0.3">
      <c r="C41" s="141" t="s">
        <v>494</v>
      </c>
      <c r="D41" s="141"/>
      <c r="E41" s="141"/>
      <c r="F41" s="141"/>
      <c r="G41" s="141"/>
      <c r="H41" s="141"/>
      <c r="I41" s="141"/>
      <c r="J41" s="141"/>
    </row>
    <row r="42" spans="3:10" ht="17.25" thickBot="1" x14ac:dyDescent="0.35"/>
    <row r="43" spans="3:10" ht="17.25" thickBot="1" x14ac:dyDescent="0.35">
      <c r="D43" s="14" t="s">
        <v>214</v>
      </c>
      <c r="E43" s="206" t="s">
        <v>266</v>
      </c>
      <c r="F43" s="267"/>
      <c r="G43" s="206" t="s">
        <v>265</v>
      </c>
      <c r="H43" s="267"/>
      <c r="I43" s="206" t="s">
        <v>493</v>
      </c>
      <c r="J43" s="267"/>
    </row>
    <row r="44" spans="3:10" ht="24.95" customHeight="1" x14ac:dyDescent="0.3">
      <c r="D44" s="28" t="s">
        <v>260</v>
      </c>
      <c r="E44" s="217" t="e">
        <f>((G32-F32)/F32)</f>
        <v>#DIV/0!</v>
      </c>
      <c r="F44" s="218"/>
      <c r="G44" s="217" t="e">
        <f>((H32-G32)/G32)</f>
        <v>#DIV/0!</v>
      </c>
      <c r="H44" s="218"/>
      <c r="I44" s="217" t="e">
        <f>((I32-H32)/H32)</f>
        <v>#DIV/0!</v>
      </c>
      <c r="J44" s="218"/>
    </row>
    <row r="45" spans="3:10" ht="39" customHeight="1" x14ac:dyDescent="0.3">
      <c r="D45" s="29" t="s">
        <v>215</v>
      </c>
      <c r="E45" s="217" t="e">
        <f>((G33-F33)/F33)</f>
        <v>#DIV/0!</v>
      </c>
      <c r="F45" s="218"/>
      <c r="G45" s="217" t="e">
        <f>((H33-G33)/G33)</f>
        <v>#DIV/0!</v>
      </c>
      <c r="H45" s="218"/>
      <c r="I45" s="217" t="e">
        <f>((I33-H33)/H33)</f>
        <v>#DIV/0!</v>
      </c>
      <c r="J45" s="218"/>
    </row>
    <row r="46" spans="3:10" ht="32.25" customHeight="1" thickBot="1" x14ac:dyDescent="0.35">
      <c r="D46" s="30" t="s">
        <v>263</v>
      </c>
      <c r="E46" s="261" t="e">
        <f>((G36-F36)/F36)</f>
        <v>#DIV/0!</v>
      </c>
      <c r="F46" s="262"/>
      <c r="G46" s="261" t="e">
        <f t="shared" ref="G46" si="4">((I36-H36)/H36)</f>
        <v>#DIV/0!</v>
      </c>
      <c r="H46" s="262"/>
      <c r="I46" s="261" t="e">
        <f>((I36-H36)/H36)</f>
        <v>#DIV/0!</v>
      </c>
      <c r="J46" s="262"/>
    </row>
    <row r="49" spans="3:11" ht="15" customHeight="1" thickBot="1" x14ac:dyDescent="0.35">
      <c r="C49" s="141" t="s">
        <v>318</v>
      </c>
      <c r="D49" s="141"/>
      <c r="E49" s="141"/>
      <c r="F49" s="141"/>
      <c r="G49" s="141"/>
      <c r="H49" s="141"/>
      <c r="I49" s="141"/>
      <c r="J49" s="141"/>
    </row>
    <row r="50" spans="3:11" ht="86.25" customHeight="1" thickBot="1" x14ac:dyDescent="0.35">
      <c r="C50" s="102"/>
      <c r="D50" s="103"/>
      <c r="E50" s="103"/>
      <c r="F50" s="103"/>
      <c r="G50" s="103"/>
      <c r="H50" s="103"/>
      <c r="I50" s="103"/>
      <c r="J50" s="104"/>
      <c r="K50" s="78">
        <f>LEN(C50)</f>
        <v>0</v>
      </c>
    </row>
    <row r="51" spans="3:11" ht="16.5" customHeight="1" x14ac:dyDescent="0.3">
      <c r="J51" s="51" t="s">
        <v>470</v>
      </c>
    </row>
    <row r="52" spans="3:11" ht="12" customHeight="1" x14ac:dyDescent="0.3"/>
    <row r="53" spans="3:11" ht="15" customHeight="1" thickBot="1" x14ac:dyDescent="0.35">
      <c r="C53" s="227" t="s">
        <v>495</v>
      </c>
      <c r="D53" s="227"/>
      <c r="E53" s="227"/>
      <c r="F53" s="227"/>
      <c r="G53" s="227"/>
      <c r="H53" s="227"/>
      <c r="I53" s="227"/>
      <c r="J53" s="227"/>
    </row>
    <row r="54" spans="3:11" ht="81.75" customHeight="1" thickBot="1" x14ac:dyDescent="0.35">
      <c r="C54" s="102"/>
      <c r="D54" s="103"/>
      <c r="E54" s="103"/>
      <c r="F54" s="103"/>
      <c r="G54" s="103"/>
      <c r="H54" s="103"/>
      <c r="I54" s="103"/>
      <c r="J54" s="104"/>
      <c r="K54" s="78">
        <f>LEN(C54)</f>
        <v>0</v>
      </c>
    </row>
    <row r="55" spans="3:11" x14ac:dyDescent="0.3">
      <c r="J55" s="51" t="s">
        <v>470</v>
      </c>
    </row>
    <row r="56" spans="3:11" ht="15" customHeight="1" x14ac:dyDescent="0.3">
      <c r="C56" s="227" t="s">
        <v>319</v>
      </c>
      <c r="D56" s="227"/>
      <c r="E56" s="227"/>
      <c r="F56" s="227"/>
      <c r="G56" s="227"/>
      <c r="H56" s="227"/>
      <c r="I56" s="227"/>
      <c r="J56" s="227"/>
    </row>
    <row r="57" spans="3:11" ht="17.25" thickBot="1" x14ac:dyDescent="0.35"/>
    <row r="58" spans="3:11" ht="30" customHeight="1" thickBot="1" x14ac:dyDescent="0.35">
      <c r="D58" s="263" t="s">
        <v>214</v>
      </c>
      <c r="E58" s="264"/>
      <c r="F58" s="31">
        <v>2017</v>
      </c>
    </row>
    <row r="59" spans="3:11" x14ac:dyDescent="0.3">
      <c r="D59" s="265" t="s">
        <v>216</v>
      </c>
      <c r="E59" s="266"/>
      <c r="F59" s="87">
        <v>0</v>
      </c>
    </row>
    <row r="60" spans="3:11" x14ac:dyDescent="0.3">
      <c r="D60" s="249" t="s">
        <v>217</v>
      </c>
      <c r="E60" s="250"/>
      <c r="F60" s="88">
        <v>0</v>
      </c>
    </row>
    <row r="61" spans="3:11" x14ac:dyDescent="0.3">
      <c r="D61" s="249" t="s">
        <v>218</v>
      </c>
      <c r="E61" s="250"/>
      <c r="F61" s="88">
        <v>0</v>
      </c>
    </row>
    <row r="62" spans="3:11" x14ac:dyDescent="0.3">
      <c r="D62" s="253" t="s">
        <v>219</v>
      </c>
      <c r="E62" s="254"/>
      <c r="F62" s="32">
        <f>F59+F60+F61</f>
        <v>0</v>
      </c>
    </row>
    <row r="63" spans="3:11" x14ac:dyDescent="0.3">
      <c r="D63" s="249" t="s">
        <v>220</v>
      </c>
      <c r="E63" s="250"/>
      <c r="F63" s="88">
        <v>0</v>
      </c>
    </row>
    <row r="64" spans="3:11" x14ac:dyDescent="0.3">
      <c r="D64" s="249" t="s">
        <v>221</v>
      </c>
      <c r="E64" s="250"/>
      <c r="F64" s="88">
        <v>0</v>
      </c>
    </row>
    <row r="65" spans="3:10" x14ac:dyDescent="0.3">
      <c r="D65" s="253" t="s">
        <v>222</v>
      </c>
      <c r="E65" s="254"/>
      <c r="F65" s="32">
        <f>F63+F64</f>
        <v>0</v>
      </c>
    </row>
    <row r="66" spans="3:10" x14ac:dyDescent="0.3">
      <c r="D66" s="249" t="s">
        <v>223</v>
      </c>
      <c r="E66" s="250"/>
      <c r="F66" s="88">
        <v>0</v>
      </c>
    </row>
    <row r="67" spans="3:10" ht="30" customHeight="1" x14ac:dyDescent="0.3">
      <c r="D67" s="251" t="s">
        <v>224</v>
      </c>
      <c r="E67" s="252"/>
      <c r="F67" s="88">
        <v>0</v>
      </c>
    </row>
    <row r="68" spans="3:10" ht="24.95" customHeight="1" x14ac:dyDescent="0.3">
      <c r="D68" s="249" t="s">
        <v>225</v>
      </c>
      <c r="E68" s="250"/>
      <c r="F68" s="88">
        <v>0</v>
      </c>
    </row>
    <row r="69" spans="3:10" x14ac:dyDescent="0.3">
      <c r="D69" s="249" t="s">
        <v>226</v>
      </c>
      <c r="E69" s="250"/>
      <c r="F69" s="88">
        <v>0</v>
      </c>
    </row>
    <row r="70" spans="3:10" x14ac:dyDescent="0.3">
      <c r="D70" s="253" t="s">
        <v>227</v>
      </c>
      <c r="E70" s="254"/>
      <c r="F70" s="32">
        <f>F66+F67+F68+F69</f>
        <v>0</v>
      </c>
    </row>
    <row r="71" spans="3:10" ht="17.25" thickBot="1" x14ac:dyDescent="0.35">
      <c r="D71" s="368" t="s">
        <v>593</v>
      </c>
      <c r="E71" s="260"/>
      <c r="F71" s="37">
        <f>F65+F70</f>
        <v>0</v>
      </c>
    </row>
    <row r="74" spans="3:10" ht="65.25" customHeight="1" x14ac:dyDescent="0.3">
      <c r="C74" s="141" t="s">
        <v>496</v>
      </c>
      <c r="D74" s="141"/>
      <c r="E74" s="141"/>
      <c r="F74" s="141"/>
      <c r="G74" s="141"/>
      <c r="H74" s="141"/>
      <c r="I74" s="141"/>
      <c r="J74" s="141"/>
    </row>
    <row r="76" spans="3:10" ht="15" customHeight="1" x14ac:dyDescent="0.3">
      <c r="C76" s="227" t="s">
        <v>320</v>
      </c>
      <c r="D76" s="227"/>
      <c r="E76" s="227"/>
      <c r="F76" s="227"/>
      <c r="G76" s="227"/>
      <c r="H76" s="227"/>
      <c r="I76" s="227"/>
      <c r="J76" s="227"/>
    </row>
    <row r="77" spans="3:10" x14ac:dyDescent="0.3">
      <c r="C77" s="227"/>
      <c r="D77" s="227"/>
      <c r="E77" s="227"/>
      <c r="F77" s="227"/>
      <c r="G77" s="227"/>
      <c r="H77" s="227"/>
      <c r="I77" s="227"/>
      <c r="J77" s="227"/>
    </row>
    <row r="78" spans="3:10" x14ac:dyDescent="0.3">
      <c r="C78" s="227"/>
      <c r="D78" s="227"/>
      <c r="E78" s="227"/>
      <c r="F78" s="227"/>
      <c r="G78" s="227"/>
      <c r="H78" s="227"/>
      <c r="I78" s="227"/>
      <c r="J78" s="227"/>
    </row>
    <row r="80" spans="3:10" x14ac:dyDescent="0.3">
      <c r="D80" s="151" t="s">
        <v>214</v>
      </c>
      <c r="E80" s="151"/>
      <c r="F80" s="33" t="s">
        <v>228</v>
      </c>
      <c r="G80" s="33" t="s">
        <v>229</v>
      </c>
    </row>
    <row r="81" spans="3:11" x14ac:dyDescent="0.3">
      <c r="D81" s="162" t="s">
        <v>230</v>
      </c>
      <c r="E81" s="162"/>
      <c r="F81" s="74">
        <v>0</v>
      </c>
      <c r="G81" s="89">
        <v>0</v>
      </c>
    </row>
    <row r="82" spans="3:11" x14ac:dyDescent="0.3">
      <c r="D82" s="162" t="s">
        <v>231</v>
      </c>
      <c r="E82" s="162"/>
      <c r="F82" s="74">
        <v>1</v>
      </c>
      <c r="G82" s="89">
        <v>0</v>
      </c>
    </row>
    <row r="83" spans="3:11" x14ac:dyDescent="0.3">
      <c r="D83" s="162" t="s">
        <v>232</v>
      </c>
      <c r="E83" s="162"/>
      <c r="F83" s="74">
        <v>2</v>
      </c>
      <c r="G83" s="89">
        <v>0</v>
      </c>
    </row>
    <row r="84" spans="3:11" x14ac:dyDescent="0.3">
      <c r="D84" s="162" t="s">
        <v>497</v>
      </c>
      <c r="E84" s="162"/>
      <c r="F84" s="74">
        <v>3</v>
      </c>
      <c r="G84" s="89">
        <v>0</v>
      </c>
    </row>
    <row r="87" spans="3:11" ht="15" customHeight="1" thickBot="1" x14ac:dyDescent="0.35">
      <c r="C87" s="256" t="s">
        <v>321</v>
      </c>
      <c r="D87" s="256"/>
      <c r="E87" s="256"/>
      <c r="F87" s="256"/>
      <c r="G87" s="256"/>
      <c r="H87" s="256"/>
      <c r="I87" s="256"/>
      <c r="J87" s="24"/>
    </row>
    <row r="88" spans="3:11" ht="86.25" customHeight="1" thickBot="1" x14ac:dyDescent="0.35">
      <c r="C88" s="257"/>
      <c r="D88" s="258"/>
      <c r="E88" s="258"/>
      <c r="F88" s="258"/>
      <c r="G88" s="258"/>
      <c r="H88" s="258"/>
      <c r="I88" s="258"/>
      <c r="J88" s="259"/>
      <c r="K88" s="53">
        <f>LEN(C88)</f>
        <v>0</v>
      </c>
    </row>
    <row r="89" spans="3:11" x14ac:dyDescent="0.3">
      <c r="J89" s="51" t="s">
        <v>470</v>
      </c>
    </row>
    <row r="90" spans="3:11" x14ac:dyDescent="0.3">
      <c r="C90" s="34" t="s">
        <v>322</v>
      </c>
      <c r="D90" s="25"/>
      <c r="E90" s="25"/>
      <c r="F90" s="25"/>
      <c r="G90" s="25"/>
      <c r="H90" s="25"/>
      <c r="I90" s="25"/>
      <c r="J90" s="25"/>
    </row>
    <row r="91" spans="3:11" ht="17.25" thickBot="1" x14ac:dyDescent="0.35"/>
    <row r="92" spans="3:11" ht="17.25" thickBot="1" x14ac:dyDescent="0.35">
      <c r="D92" s="14" t="s">
        <v>233</v>
      </c>
      <c r="E92" s="14" t="s">
        <v>234</v>
      </c>
    </row>
    <row r="93" spans="3:11" x14ac:dyDescent="0.3">
      <c r="D93" s="35" t="s">
        <v>253</v>
      </c>
      <c r="E93" s="90"/>
    </row>
    <row r="94" spans="3:11" ht="17.25" thickBot="1" x14ac:dyDescent="0.35">
      <c r="D94" s="36" t="s">
        <v>235</v>
      </c>
      <c r="E94" s="91"/>
    </row>
    <row r="97" spans="3:11" ht="17.25" thickBot="1" x14ac:dyDescent="0.35">
      <c r="C97" s="255" t="s">
        <v>323</v>
      </c>
      <c r="D97" s="255"/>
      <c r="E97" s="255"/>
      <c r="F97" s="255"/>
      <c r="G97" s="255"/>
      <c r="H97" s="255"/>
      <c r="I97" s="255"/>
      <c r="J97" s="255"/>
    </row>
    <row r="98" spans="3:11" ht="79.5" customHeight="1" thickBot="1" x14ac:dyDescent="0.35">
      <c r="C98" s="163"/>
      <c r="D98" s="164"/>
      <c r="E98" s="164"/>
      <c r="F98" s="164"/>
      <c r="G98" s="164"/>
      <c r="H98" s="164"/>
      <c r="I98" s="164"/>
      <c r="J98" s="165"/>
      <c r="K98" s="53">
        <f>LEN(C98)</f>
        <v>0</v>
      </c>
    </row>
    <row r="99" spans="3:11" x14ac:dyDescent="0.3">
      <c r="J99" s="51" t="s">
        <v>470</v>
      </c>
    </row>
  </sheetData>
  <mergeCells count="98">
    <mergeCell ref="E43:F43"/>
    <mergeCell ref="G43:H43"/>
    <mergeCell ref="I43:J43"/>
    <mergeCell ref="C41:J41"/>
    <mergeCell ref="D62:E62"/>
    <mergeCell ref="E44:F44"/>
    <mergeCell ref="G44:H44"/>
    <mergeCell ref="I44:J44"/>
    <mergeCell ref="E45:F45"/>
    <mergeCell ref="G45:H45"/>
    <mergeCell ref="I45:J45"/>
    <mergeCell ref="G46:H46"/>
    <mergeCell ref="I46:J46"/>
    <mergeCell ref="C49:J49"/>
    <mergeCell ref="C50:J50"/>
    <mergeCell ref="C53:J53"/>
    <mergeCell ref="C74:J74"/>
    <mergeCell ref="D70:E70"/>
    <mergeCell ref="D71:E71"/>
    <mergeCell ref="D68:E68"/>
    <mergeCell ref="D63:E63"/>
    <mergeCell ref="C97:J97"/>
    <mergeCell ref="C98:J98"/>
    <mergeCell ref="C87:I87"/>
    <mergeCell ref="C76:J78"/>
    <mergeCell ref="C88:J88"/>
    <mergeCell ref="D81:E81"/>
    <mergeCell ref="D82:E82"/>
    <mergeCell ref="D83:E83"/>
    <mergeCell ref="D84:E84"/>
    <mergeCell ref="D80:E80"/>
    <mergeCell ref="D69:E69"/>
    <mergeCell ref="D66:E66"/>
    <mergeCell ref="D67:E67"/>
    <mergeCell ref="D38:E38"/>
    <mergeCell ref="D35:E35"/>
    <mergeCell ref="D36:E36"/>
    <mergeCell ref="D37:E37"/>
    <mergeCell ref="D64:E64"/>
    <mergeCell ref="D65:E65"/>
    <mergeCell ref="E46:F46"/>
    <mergeCell ref="C54:J54"/>
    <mergeCell ref="D60:E60"/>
    <mergeCell ref="D61:E61"/>
    <mergeCell ref="D58:E58"/>
    <mergeCell ref="D59:E59"/>
    <mergeCell ref="C56:J56"/>
    <mergeCell ref="D32:E32"/>
    <mergeCell ref="D33:E33"/>
    <mergeCell ref="D34:E34"/>
    <mergeCell ref="D30:E30"/>
    <mergeCell ref="D31:E31"/>
    <mergeCell ref="E19:F19"/>
    <mergeCell ref="G19:H19"/>
    <mergeCell ref="I19:J19"/>
    <mergeCell ref="C20:D20"/>
    <mergeCell ref="E20:F20"/>
    <mergeCell ref="G20:H20"/>
    <mergeCell ref="I20:J20"/>
    <mergeCell ref="C6:D6"/>
    <mergeCell ref="C7:D7"/>
    <mergeCell ref="C8:D8"/>
    <mergeCell ref="C13:J13"/>
    <mergeCell ref="H6:J6"/>
    <mergeCell ref="H7:J7"/>
    <mergeCell ref="H11:J11"/>
    <mergeCell ref="H8:J8"/>
    <mergeCell ref="H9:J9"/>
    <mergeCell ref="H10:J10"/>
    <mergeCell ref="C24:J24"/>
    <mergeCell ref="C25:J25"/>
    <mergeCell ref="E16:F16"/>
    <mergeCell ref="G16:H16"/>
    <mergeCell ref="I16:J16"/>
    <mergeCell ref="C9:D9"/>
    <mergeCell ref="C10:D10"/>
    <mergeCell ref="C11:D11"/>
    <mergeCell ref="C21:D21"/>
    <mergeCell ref="E21:F21"/>
    <mergeCell ref="G21:H21"/>
    <mergeCell ref="I21:J21"/>
    <mergeCell ref="C19:D19"/>
    <mergeCell ref="C27:J27"/>
    <mergeCell ref="C2:J2"/>
    <mergeCell ref="D29:E29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</mergeCells>
  <conditionalFormatting sqref="K25">
    <cfRule type="cellIs" dxfId="75" priority="6" operator="greaterThan">
      <formula>1000</formula>
    </cfRule>
  </conditionalFormatting>
  <conditionalFormatting sqref="K50">
    <cfRule type="cellIs" dxfId="74" priority="4" operator="greaterThan">
      <formula>2000</formula>
    </cfRule>
  </conditionalFormatting>
  <conditionalFormatting sqref="K54">
    <cfRule type="cellIs" dxfId="73" priority="3" operator="greaterThan">
      <formula>2000</formula>
    </cfRule>
  </conditionalFormatting>
  <conditionalFormatting sqref="K88">
    <cfRule type="cellIs" dxfId="72" priority="2" operator="greaterThan">
      <formula>2000</formula>
    </cfRule>
  </conditionalFormatting>
  <conditionalFormatting sqref="K98">
    <cfRule type="cellIs" dxfId="71" priority="1" operator="greaterThan">
      <formula>2000</formula>
    </cfRule>
  </conditionalFormatting>
  <pageMargins left="0.7" right="0.7" top="0.75" bottom="0.75" header="0.3" footer="0.3"/>
  <pageSetup orientation="portrait" horizontalDpi="4294967294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1277A1"/>
  </sheetPr>
  <dimension ref="B2:J1048519"/>
  <sheetViews>
    <sheetView showGridLines="0" topLeftCell="A44" zoomScale="85" zoomScaleNormal="85" workbookViewId="0">
      <selection activeCell="B51" sqref="B51:I51"/>
    </sheetView>
  </sheetViews>
  <sheetFormatPr baseColWidth="10" defaultColWidth="9.140625" defaultRowHeight="16.5" x14ac:dyDescent="0.3"/>
  <cols>
    <col min="1" max="1" width="9.140625" style="1"/>
    <col min="2" max="2" width="26.5703125" style="1" customWidth="1"/>
    <col min="3" max="3" width="21.42578125" style="1" customWidth="1"/>
    <col min="4" max="4" width="25" style="1" customWidth="1"/>
    <col min="5" max="5" width="26.85546875" style="1" customWidth="1"/>
    <col min="6" max="6" width="13.42578125" style="1" customWidth="1"/>
    <col min="7" max="7" width="22" style="1" customWidth="1"/>
    <col min="8" max="8" width="13.140625" style="1" customWidth="1"/>
    <col min="9" max="9" width="20.42578125" style="1" customWidth="1"/>
    <col min="10" max="16384" width="9.140625" style="1"/>
  </cols>
  <sheetData>
    <row r="2" spans="2:10" ht="21.75" x14ac:dyDescent="0.3">
      <c r="B2" s="114" t="s">
        <v>204</v>
      </c>
      <c r="C2" s="114"/>
      <c r="D2" s="114"/>
      <c r="E2" s="114"/>
      <c r="F2" s="114"/>
      <c r="G2" s="114"/>
      <c r="H2" s="114"/>
      <c r="I2" s="114"/>
    </row>
    <row r="5" spans="2:10" ht="48.75" customHeight="1" thickBot="1" x14ac:dyDescent="0.35">
      <c r="B5" s="256" t="s">
        <v>324</v>
      </c>
      <c r="C5" s="256"/>
      <c r="D5" s="256"/>
      <c r="E5" s="256"/>
      <c r="F5" s="256"/>
      <c r="G5" s="256"/>
      <c r="H5" s="256"/>
      <c r="I5" s="256"/>
    </row>
    <row r="6" spans="2:10" ht="109.5" customHeight="1" thickBot="1" x14ac:dyDescent="0.35">
      <c r="B6" s="257"/>
      <c r="C6" s="258"/>
      <c r="D6" s="258"/>
      <c r="E6" s="258"/>
      <c r="F6" s="258"/>
      <c r="G6" s="258"/>
      <c r="H6" s="258"/>
      <c r="I6" s="259"/>
      <c r="J6" s="78">
        <f>LEN(B6)</f>
        <v>0</v>
      </c>
    </row>
    <row r="7" spans="2:10" x14ac:dyDescent="0.3">
      <c r="I7" s="80" t="s">
        <v>477</v>
      </c>
    </row>
    <row r="9" spans="2:10" ht="51" customHeight="1" thickBot="1" x14ac:dyDescent="0.35">
      <c r="B9" s="227" t="s">
        <v>325</v>
      </c>
      <c r="C9" s="227"/>
      <c r="D9" s="227"/>
      <c r="E9" s="227"/>
      <c r="F9" s="227"/>
      <c r="G9" s="227"/>
      <c r="H9" s="227"/>
      <c r="I9" s="227"/>
    </row>
    <row r="10" spans="2:10" ht="103.5" customHeight="1" thickBot="1" x14ac:dyDescent="0.35">
      <c r="B10" s="257"/>
      <c r="C10" s="258"/>
      <c r="D10" s="258"/>
      <c r="E10" s="258"/>
      <c r="F10" s="258"/>
      <c r="G10" s="258"/>
      <c r="H10" s="258"/>
      <c r="I10" s="259"/>
      <c r="J10" s="78">
        <f>LEN(B10)</f>
        <v>0</v>
      </c>
    </row>
    <row r="11" spans="2:10" x14ac:dyDescent="0.3">
      <c r="I11" s="80" t="s">
        <v>477</v>
      </c>
    </row>
    <row r="13" spans="2:10" ht="31.5" customHeight="1" thickBot="1" x14ac:dyDescent="0.35">
      <c r="B13" s="227" t="s">
        <v>326</v>
      </c>
      <c r="C13" s="227"/>
      <c r="D13" s="227"/>
      <c r="E13" s="227"/>
      <c r="F13" s="227"/>
      <c r="G13" s="227"/>
      <c r="H13" s="227"/>
      <c r="I13" s="227"/>
    </row>
    <row r="14" spans="2:10" ht="94.5" customHeight="1" thickBot="1" x14ac:dyDescent="0.35">
      <c r="B14" s="257"/>
      <c r="C14" s="258"/>
      <c r="D14" s="258"/>
      <c r="E14" s="258"/>
      <c r="F14" s="258"/>
      <c r="G14" s="258"/>
      <c r="H14" s="258"/>
      <c r="I14" s="259"/>
      <c r="J14" s="78">
        <f>LEN(B14)</f>
        <v>0</v>
      </c>
    </row>
    <row r="15" spans="2:10" x14ac:dyDescent="0.3">
      <c r="I15" s="80" t="s">
        <v>477</v>
      </c>
    </row>
    <row r="17" spans="2:10" ht="15" customHeight="1" thickBot="1" x14ac:dyDescent="0.35">
      <c r="B17" s="227" t="s">
        <v>327</v>
      </c>
      <c r="C17" s="227"/>
      <c r="D17" s="227"/>
      <c r="E17" s="227"/>
      <c r="F17" s="227"/>
      <c r="G17" s="227"/>
      <c r="H17" s="227"/>
      <c r="I17" s="227"/>
    </row>
    <row r="18" spans="2:10" ht="86.25" customHeight="1" thickBot="1" x14ac:dyDescent="0.35">
      <c r="B18" s="257"/>
      <c r="C18" s="258"/>
      <c r="D18" s="258"/>
      <c r="E18" s="258"/>
      <c r="F18" s="258"/>
      <c r="G18" s="258"/>
      <c r="H18" s="258"/>
      <c r="I18" s="259"/>
      <c r="J18" s="78">
        <f>LEN(B18)</f>
        <v>0</v>
      </c>
    </row>
    <row r="19" spans="2:10" x14ac:dyDescent="0.3">
      <c r="I19" s="80" t="s">
        <v>477</v>
      </c>
    </row>
    <row r="21" spans="2:10" ht="32.25" customHeight="1" thickBot="1" x14ac:dyDescent="0.35">
      <c r="B21" s="227" t="s">
        <v>498</v>
      </c>
      <c r="C21" s="227"/>
      <c r="D21" s="227"/>
      <c r="E21" s="227"/>
      <c r="F21" s="227"/>
      <c r="G21" s="227"/>
      <c r="H21" s="227"/>
      <c r="I21" s="227"/>
    </row>
    <row r="22" spans="2:10" ht="17.25" thickBot="1" x14ac:dyDescent="0.35">
      <c r="B22" s="257"/>
      <c r="C22" s="258"/>
      <c r="D22" s="258"/>
      <c r="E22" s="258"/>
      <c r="F22" s="258"/>
      <c r="G22" s="258"/>
      <c r="H22" s="258"/>
      <c r="I22" s="259"/>
    </row>
    <row r="24" spans="2:10" x14ac:dyDescent="0.3">
      <c r="B24" s="255" t="s">
        <v>328</v>
      </c>
      <c r="C24" s="255"/>
      <c r="D24" s="255"/>
      <c r="E24" s="255"/>
      <c r="F24" s="255"/>
      <c r="G24" s="255"/>
      <c r="H24" s="255"/>
      <c r="I24" s="255"/>
    </row>
    <row r="25" spans="2:10" ht="17.25" thickBot="1" x14ac:dyDescent="0.35"/>
    <row r="26" spans="2:10" ht="17.25" thickBot="1" x14ac:dyDescent="0.35">
      <c r="B26" s="8"/>
      <c r="C26" s="131" t="s">
        <v>19</v>
      </c>
      <c r="D26" s="132"/>
      <c r="E26" s="133"/>
    </row>
    <row r="27" spans="2:10" x14ac:dyDescent="0.3">
      <c r="B27" s="8"/>
      <c r="C27" s="8"/>
    </row>
    <row r="29" spans="2:10" ht="15" customHeight="1" thickBot="1" x14ac:dyDescent="0.35">
      <c r="B29" s="227" t="s">
        <v>329</v>
      </c>
      <c r="C29" s="227"/>
      <c r="D29" s="227"/>
      <c r="E29" s="227"/>
      <c r="F29" s="227"/>
      <c r="G29" s="227"/>
      <c r="H29" s="227"/>
      <c r="I29" s="227"/>
    </row>
    <row r="30" spans="2:10" ht="58.5" customHeight="1" thickBot="1" x14ac:dyDescent="0.35">
      <c r="B30" s="257"/>
      <c r="C30" s="258"/>
      <c r="D30" s="258"/>
      <c r="E30" s="258"/>
      <c r="F30" s="258"/>
      <c r="G30" s="258"/>
      <c r="H30" s="258"/>
      <c r="I30" s="259"/>
      <c r="J30" s="78">
        <f>LEN(B30)</f>
        <v>0</v>
      </c>
    </row>
    <row r="31" spans="2:10" x14ac:dyDescent="0.3">
      <c r="I31" s="80" t="s">
        <v>470</v>
      </c>
    </row>
    <row r="33" spans="2:9" ht="30.75" customHeight="1" x14ac:dyDescent="0.3">
      <c r="B33" s="227" t="s">
        <v>330</v>
      </c>
      <c r="C33" s="227"/>
      <c r="D33" s="227"/>
      <c r="E33" s="227"/>
      <c r="F33" s="227"/>
      <c r="G33" s="227"/>
      <c r="H33" s="227"/>
      <c r="I33" s="227"/>
    </row>
    <row r="35" spans="2:9" x14ac:dyDescent="0.3">
      <c r="B35" s="33" t="s">
        <v>240</v>
      </c>
      <c r="C35" s="33" t="s">
        <v>241</v>
      </c>
      <c r="D35" s="151" t="s">
        <v>242</v>
      </c>
      <c r="E35" s="151"/>
      <c r="F35" s="187" t="s">
        <v>243</v>
      </c>
      <c r="G35" s="151"/>
      <c r="H35" s="187" t="s">
        <v>244</v>
      </c>
      <c r="I35" s="151"/>
    </row>
    <row r="36" spans="2:9" ht="24.95" customHeight="1" x14ac:dyDescent="0.3">
      <c r="B36" s="38"/>
      <c r="C36" s="21"/>
      <c r="D36" s="193"/>
      <c r="E36" s="193"/>
      <c r="F36" s="269"/>
      <c r="G36" s="269"/>
      <c r="H36" s="269"/>
      <c r="I36" s="269"/>
    </row>
    <row r="37" spans="2:9" ht="24.95" customHeight="1" x14ac:dyDescent="0.3">
      <c r="B37" s="38"/>
      <c r="C37" s="21"/>
      <c r="D37" s="193"/>
      <c r="E37" s="193"/>
      <c r="F37" s="269"/>
      <c r="G37" s="269"/>
      <c r="H37" s="269"/>
      <c r="I37" s="269"/>
    </row>
    <row r="38" spans="2:9" ht="24.95" customHeight="1" x14ac:dyDescent="0.3">
      <c r="B38" s="38"/>
      <c r="C38" s="21"/>
      <c r="D38" s="193"/>
      <c r="E38" s="193"/>
      <c r="F38" s="269"/>
      <c r="G38" s="269"/>
      <c r="H38" s="269"/>
      <c r="I38" s="269"/>
    </row>
    <row r="39" spans="2:9" ht="24.95" customHeight="1" x14ac:dyDescent="0.3">
      <c r="B39" s="38"/>
      <c r="C39" s="21"/>
      <c r="D39" s="193"/>
      <c r="E39" s="193"/>
      <c r="F39" s="269"/>
      <c r="G39" s="269"/>
      <c r="H39" s="269"/>
      <c r="I39" s="269"/>
    </row>
    <row r="40" spans="2:9" ht="24.95" customHeight="1" x14ac:dyDescent="0.3">
      <c r="B40" s="38"/>
      <c r="C40" s="21"/>
      <c r="D40" s="193"/>
      <c r="E40" s="193"/>
      <c r="F40" s="269"/>
      <c r="G40" s="269"/>
      <c r="H40" s="269"/>
      <c r="I40" s="269"/>
    </row>
    <row r="41" spans="2:9" ht="24.95" customHeight="1" x14ac:dyDescent="0.3"/>
    <row r="42" spans="2:9" x14ac:dyDescent="0.3">
      <c r="B42" s="227" t="s">
        <v>331</v>
      </c>
      <c r="C42" s="270"/>
      <c r="D42" s="270"/>
      <c r="E42" s="270"/>
      <c r="F42" s="270"/>
      <c r="G42" s="270"/>
      <c r="H42" s="270"/>
      <c r="I42" s="270"/>
    </row>
    <row r="43" spans="2:9" x14ac:dyDescent="0.3">
      <c r="B43" s="270"/>
      <c r="C43" s="270"/>
      <c r="D43" s="270"/>
      <c r="E43" s="270"/>
      <c r="F43" s="270"/>
      <c r="G43" s="270"/>
      <c r="H43" s="270"/>
      <c r="I43" s="270"/>
    </row>
    <row r="44" spans="2:9" ht="26.25" customHeight="1" thickBot="1" x14ac:dyDescent="0.35">
      <c r="B44" s="270"/>
      <c r="C44" s="270"/>
      <c r="D44" s="270"/>
      <c r="E44" s="270"/>
      <c r="F44" s="270"/>
      <c r="G44" s="270"/>
      <c r="H44" s="270"/>
      <c r="I44" s="270"/>
    </row>
    <row r="45" spans="2:9" ht="83.25" thickBot="1" x14ac:dyDescent="0.35">
      <c r="B45" s="14" t="s">
        <v>245</v>
      </c>
      <c r="C45" s="39" t="s">
        <v>246</v>
      </c>
      <c r="D45" s="40" t="s">
        <v>250</v>
      </c>
      <c r="E45" s="40" t="s">
        <v>249</v>
      </c>
      <c r="F45" s="206" t="s">
        <v>247</v>
      </c>
      <c r="G45" s="207"/>
      <c r="H45" s="206" t="s">
        <v>248</v>
      </c>
      <c r="I45" s="267"/>
    </row>
    <row r="46" spans="2:9" x14ac:dyDescent="0.3">
      <c r="B46" s="41"/>
      <c r="C46" s="42"/>
      <c r="D46" s="42"/>
      <c r="E46" s="42"/>
      <c r="F46" s="279"/>
      <c r="G46" s="280"/>
      <c r="H46" s="275"/>
      <c r="I46" s="276"/>
    </row>
    <row r="47" spans="2:9" x14ac:dyDescent="0.3">
      <c r="B47" s="43"/>
      <c r="C47" s="44"/>
      <c r="D47" s="44"/>
      <c r="E47" s="44"/>
      <c r="F47" s="271"/>
      <c r="G47" s="272"/>
      <c r="H47" s="277"/>
      <c r="I47" s="272"/>
    </row>
    <row r="48" spans="2:9" x14ac:dyDescent="0.3">
      <c r="B48" s="43"/>
      <c r="C48" s="44"/>
      <c r="D48" s="44"/>
      <c r="E48" s="44"/>
      <c r="F48" s="271"/>
      <c r="G48" s="272"/>
      <c r="H48" s="277"/>
      <c r="I48" s="272"/>
    </row>
    <row r="49" spans="2:10" ht="17.25" thickBot="1" x14ac:dyDescent="0.35">
      <c r="B49" s="45"/>
      <c r="C49" s="46"/>
      <c r="D49" s="46"/>
      <c r="E49" s="46"/>
      <c r="F49" s="273"/>
      <c r="G49" s="274"/>
      <c r="H49" s="278"/>
      <c r="I49" s="274"/>
    </row>
    <row r="51" spans="2:10" ht="32.25" customHeight="1" thickBot="1" x14ac:dyDescent="0.35">
      <c r="B51" s="227" t="s">
        <v>594</v>
      </c>
      <c r="C51" s="227"/>
      <c r="D51" s="227"/>
      <c r="E51" s="227"/>
      <c r="F51" s="227"/>
      <c r="G51" s="227"/>
      <c r="H51" s="227"/>
      <c r="I51" s="227"/>
    </row>
    <row r="52" spans="2:10" ht="63.75" customHeight="1" thickBot="1" x14ac:dyDescent="0.35">
      <c r="B52" s="257"/>
      <c r="C52" s="258"/>
      <c r="D52" s="258"/>
      <c r="E52" s="258"/>
      <c r="F52" s="258"/>
      <c r="G52" s="258"/>
      <c r="H52" s="258"/>
      <c r="I52" s="259"/>
      <c r="J52" s="78">
        <f>LEN(B52)</f>
        <v>0</v>
      </c>
    </row>
    <row r="53" spans="2:10" x14ac:dyDescent="0.3">
      <c r="I53" s="51" t="s">
        <v>470</v>
      </c>
    </row>
    <row r="55" spans="2:10" ht="33" customHeight="1" thickBot="1" x14ac:dyDescent="0.35">
      <c r="B55" s="227" t="s">
        <v>332</v>
      </c>
      <c r="C55" s="227"/>
      <c r="D55" s="227"/>
      <c r="E55" s="227"/>
      <c r="F55" s="227"/>
      <c r="G55" s="227"/>
      <c r="H55" s="227"/>
      <c r="I55" s="227"/>
    </row>
    <row r="56" spans="2:10" ht="76.5" customHeight="1" thickBot="1" x14ac:dyDescent="0.35">
      <c r="B56" s="102"/>
      <c r="C56" s="103"/>
      <c r="D56" s="103"/>
      <c r="E56" s="103"/>
      <c r="F56" s="103"/>
      <c r="G56" s="103"/>
      <c r="H56" s="103"/>
      <c r="I56" s="104"/>
      <c r="J56" s="78">
        <f>LEN(B56)</f>
        <v>0</v>
      </c>
    </row>
    <row r="57" spans="2:10" x14ac:dyDescent="0.3">
      <c r="I57" s="51" t="s">
        <v>470</v>
      </c>
    </row>
    <row r="58" spans="2:10" x14ac:dyDescent="0.3">
      <c r="I58" s="51"/>
    </row>
    <row r="59" spans="2:10" ht="17.25" thickBot="1" x14ac:dyDescent="0.35">
      <c r="B59" s="15" t="s">
        <v>499</v>
      </c>
      <c r="I59" s="51"/>
    </row>
    <row r="60" spans="2:10" ht="78.75" customHeight="1" thickBot="1" x14ac:dyDescent="0.35">
      <c r="B60" s="163"/>
      <c r="C60" s="164"/>
      <c r="D60" s="164"/>
      <c r="E60" s="164"/>
      <c r="F60" s="164"/>
      <c r="G60" s="164"/>
      <c r="H60" s="164"/>
      <c r="I60" s="165"/>
      <c r="J60" s="78">
        <f>LEN(B60)</f>
        <v>0</v>
      </c>
    </row>
    <row r="61" spans="2:10" x14ac:dyDescent="0.3">
      <c r="I61" s="51" t="s">
        <v>470</v>
      </c>
    </row>
    <row r="62" spans="2:10" x14ac:dyDescent="0.3">
      <c r="I62" s="51"/>
    </row>
    <row r="63" spans="2:10" ht="17.25" x14ac:dyDescent="0.3">
      <c r="B63" s="268" t="s">
        <v>500</v>
      </c>
      <c r="C63" s="268"/>
      <c r="D63"/>
      <c r="E63"/>
      <c r="F63"/>
      <c r="I63" s="51"/>
    </row>
    <row r="64" spans="2:10" x14ac:dyDescent="0.3">
      <c r="I64" s="51"/>
    </row>
    <row r="65" spans="2:10" ht="17.25" thickBot="1" x14ac:dyDescent="0.35">
      <c r="B65" s="15" t="s">
        <v>501</v>
      </c>
    </row>
    <row r="66" spans="2:10" ht="81" customHeight="1" thickBot="1" x14ac:dyDescent="0.35">
      <c r="B66" s="102"/>
      <c r="C66" s="103"/>
      <c r="D66" s="103"/>
      <c r="E66" s="103"/>
      <c r="F66" s="103"/>
      <c r="G66" s="103"/>
      <c r="H66" s="103"/>
      <c r="I66" s="104"/>
      <c r="J66" s="78">
        <f>LEN(B66)</f>
        <v>0</v>
      </c>
    </row>
    <row r="67" spans="2:10" x14ac:dyDescent="0.3">
      <c r="I67" s="1" t="s">
        <v>477</v>
      </c>
    </row>
    <row r="69" spans="2:10" ht="16.5" customHeight="1" x14ac:dyDescent="0.3">
      <c r="B69" s="170" t="s">
        <v>251</v>
      </c>
      <c r="C69" s="170"/>
      <c r="D69" s="170"/>
      <c r="E69" s="170"/>
      <c r="F69" s="170"/>
      <c r="G69" s="170"/>
      <c r="H69" s="170"/>
      <c r="I69" s="170"/>
    </row>
    <row r="70" spans="2:10" ht="17.25" thickBot="1" x14ac:dyDescent="0.35"/>
    <row r="71" spans="2:10" ht="17.25" thickBot="1" x14ac:dyDescent="0.35">
      <c r="B71" s="281" t="s">
        <v>0</v>
      </c>
      <c r="C71" s="282"/>
      <c r="D71" s="281" t="s">
        <v>502</v>
      </c>
      <c r="E71" s="283"/>
      <c r="F71" s="283"/>
      <c r="G71" s="282"/>
    </row>
    <row r="72" spans="2:10" x14ac:dyDescent="0.3">
      <c r="B72" s="284"/>
      <c r="C72" s="285"/>
      <c r="D72" s="284"/>
      <c r="E72" s="290"/>
      <c r="F72" s="290"/>
      <c r="G72" s="285"/>
      <c r="H72" s="53">
        <f>LEN(D72)</f>
        <v>0</v>
      </c>
    </row>
    <row r="73" spans="2:10" x14ac:dyDescent="0.3">
      <c r="B73" s="286"/>
      <c r="C73" s="287"/>
      <c r="D73" s="286"/>
      <c r="E73" s="111"/>
      <c r="F73" s="111"/>
      <c r="G73" s="287"/>
      <c r="H73" s="53">
        <f t="shared" ref="H73:H78" si="0">LEN(D73)</f>
        <v>0</v>
      </c>
    </row>
    <row r="74" spans="2:10" x14ac:dyDescent="0.3">
      <c r="B74" s="286"/>
      <c r="C74" s="287"/>
      <c r="D74" s="286"/>
      <c r="E74" s="111"/>
      <c r="F74" s="111"/>
      <c r="G74" s="287"/>
      <c r="H74" s="53">
        <f t="shared" si="0"/>
        <v>0</v>
      </c>
    </row>
    <row r="75" spans="2:10" x14ac:dyDescent="0.3">
      <c r="B75" s="286"/>
      <c r="C75" s="287"/>
      <c r="D75" s="286"/>
      <c r="E75" s="111"/>
      <c r="F75" s="111"/>
      <c r="G75" s="287"/>
      <c r="H75" s="53">
        <f t="shared" si="0"/>
        <v>0</v>
      </c>
    </row>
    <row r="76" spans="2:10" x14ac:dyDescent="0.3">
      <c r="B76" s="286"/>
      <c r="C76" s="287"/>
      <c r="D76" s="286"/>
      <c r="E76" s="111"/>
      <c r="F76" s="111"/>
      <c r="G76" s="287"/>
      <c r="H76" s="53">
        <f t="shared" si="0"/>
        <v>0</v>
      </c>
    </row>
    <row r="77" spans="2:10" x14ac:dyDescent="0.3">
      <c r="B77" s="286"/>
      <c r="C77" s="287"/>
      <c r="D77" s="286"/>
      <c r="E77" s="111"/>
      <c r="F77" s="111"/>
      <c r="G77" s="287"/>
      <c r="H77" s="53">
        <f t="shared" si="0"/>
        <v>0</v>
      </c>
    </row>
    <row r="78" spans="2:10" ht="17.25" thickBot="1" x14ac:dyDescent="0.35">
      <c r="B78" s="288"/>
      <c r="C78" s="289"/>
      <c r="D78" s="288"/>
      <c r="E78" s="291"/>
      <c r="F78" s="291"/>
      <c r="G78" s="289"/>
      <c r="H78" s="53">
        <f t="shared" si="0"/>
        <v>0</v>
      </c>
    </row>
    <row r="81" ht="16.5" customHeight="1" x14ac:dyDescent="0.3"/>
    <row r="1048515" spans="2:2" x14ac:dyDescent="0.3">
      <c r="B1048515" s="1" t="s">
        <v>19</v>
      </c>
    </row>
    <row r="1048516" spans="2:2" x14ac:dyDescent="0.3">
      <c r="B1048516" s="1" t="s">
        <v>236</v>
      </c>
    </row>
    <row r="1048517" spans="2:2" x14ac:dyDescent="0.3">
      <c r="B1048517" s="1" t="s">
        <v>237</v>
      </c>
    </row>
    <row r="1048518" spans="2:2" x14ac:dyDescent="0.3">
      <c r="B1048518" s="1" t="s">
        <v>238</v>
      </c>
    </row>
    <row r="1048519" spans="2:2" x14ac:dyDescent="0.3">
      <c r="B1048519" s="1" t="s">
        <v>239</v>
      </c>
    </row>
  </sheetData>
  <mergeCells count="69">
    <mergeCell ref="B76:C76"/>
    <mergeCell ref="B77:C77"/>
    <mergeCell ref="B78:C78"/>
    <mergeCell ref="D72:G72"/>
    <mergeCell ref="D73:G73"/>
    <mergeCell ref="D74:G74"/>
    <mergeCell ref="D75:G75"/>
    <mergeCell ref="D76:G76"/>
    <mergeCell ref="D77:G77"/>
    <mergeCell ref="D78:G78"/>
    <mergeCell ref="B75:C75"/>
    <mergeCell ref="B71:C71"/>
    <mergeCell ref="D71:G71"/>
    <mergeCell ref="B72:C72"/>
    <mergeCell ref="B73:C73"/>
    <mergeCell ref="B74:C74"/>
    <mergeCell ref="B52:I52"/>
    <mergeCell ref="B55:I55"/>
    <mergeCell ref="B56:I56"/>
    <mergeCell ref="C26:E26"/>
    <mergeCell ref="B66:I66"/>
    <mergeCell ref="F36:G36"/>
    <mergeCell ref="H36:I36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B69:I69"/>
    <mergeCell ref="B21:I21"/>
    <mergeCell ref="B22:I22"/>
    <mergeCell ref="B29:I29"/>
    <mergeCell ref="B30:I30"/>
    <mergeCell ref="B33:I33"/>
    <mergeCell ref="B51:I51"/>
    <mergeCell ref="F47:G47"/>
    <mergeCell ref="F48:G48"/>
    <mergeCell ref="F49:G49"/>
    <mergeCell ref="H46:I46"/>
    <mergeCell ref="H47:I47"/>
    <mergeCell ref="H48:I48"/>
    <mergeCell ref="H49:I49"/>
    <mergeCell ref="F46:G46"/>
    <mergeCell ref="D36:E36"/>
    <mergeCell ref="B18:I18"/>
    <mergeCell ref="B24:I24"/>
    <mergeCell ref="D35:E35"/>
    <mergeCell ref="F35:G35"/>
    <mergeCell ref="H35:I35"/>
    <mergeCell ref="B60:I60"/>
    <mergeCell ref="B63:C63"/>
    <mergeCell ref="B2:I2"/>
    <mergeCell ref="D40:E40"/>
    <mergeCell ref="F40:G40"/>
    <mergeCell ref="H40:I40"/>
    <mergeCell ref="B42:I44"/>
    <mergeCell ref="B5:I5"/>
    <mergeCell ref="B6:I6"/>
    <mergeCell ref="B9:I9"/>
    <mergeCell ref="B10:I10"/>
    <mergeCell ref="B13:I13"/>
    <mergeCell ref="F45:G45"/>
    <mergeCell ref="H45:I45"/>
    <mergeCell ref="B14:I14"/>
    <mergeCell ref="B17:I17"/>
  </mergeCells>
  <conditionalFormatting sqref="J6">
    <cfRule type="cellIs" dxfId="70" priority="11" operator="greaterThan">
      <formula>3000</formula>
    </cfRule>
  </conditionalFormatting>
  <conditionalFormatting sqref="J10">
    <cfRule type="cellIs" dxfId="69" priority="10" operator="greaterThan">
      <formula>3000</formula>
    </cfRule>
  </conditionalFormatting>
  <conditionalFormatting sqref="J14">
    <cfRule type="cellIs" dxfId="68" priority="9" operator="greaterThan">
      <formula>3000</formula>
    </cfRule>
  </conditionalFormatting>
  <conditionalFormatting sqref="J18">
    <cfRule type="cellIs" dxfId="67" priority="8" operator="greaterThan">
      <formula>3000</formula>
    </cfRule>
  </conditionalFormatting>
  <conditionalFormatting sqref="J30">
    <cfRule type="cellIs" dxfId="66" priority="7" operator="greaterThan">
      <formula>2000</formula>
    </cfRule>
  </conditionalFormatting>
  <conditionalFormatting sqref="J52">
    <cfRule type="cellIs" dxfId="65" priority="6" operator="greaterThan">
      <formula>2000</formula>
    </cfRule>
  </conditionalFormatting>
  <conditionalFormatting sqref="J56">
    <cfRule type="cellIs" dxfId="64" priority="5" operator="greaterThan">
      <formula>2000</formula>
    </cfRule>
  </conditionalFormatting>
  <conditionalFormatting sqref="J60">
    <cfRule type="cellIs" dxfId="63" priority="4" operator="greaterThan">
      <formula>2000</formula>
    </cfRule>
  </conditionalFormatting>
  <conditionalFormatting sqref="J66">
    <cfRule type="cellIs" dxfId="62" priority="2" operator="greaterThan">
      <formula>3000</formula>
    </cfRule>
  </conditionalFormatting>
  <conditionalFormatting sqref="H72:H78">
    <cfRule type="cellIs" dxfId="61" priority="1" operator="greaterThan">
      <formula>1000</formula>
    </cfRule>
  </conditionalFormatting>
  <dataValidations disablePrompts="1" count="2">
    <dataValidation type="list" allowBlank="1" showInputMessage="1" showErrorMessage="1" sqref="C26:E26" xr:uid="{00000000-0002-0000-0500-000000000000}">
      <formula1>$B$1048515:$B$1048519</formula1>
    </dataValidation>
    <dataValidation type="list" allowBlank="1" showInputMessage="1" showErrorMessage="1" sqref="C27" xr:uid="{00000000-0002-0000-0500-000001000000}">
      <formula1>#REF!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1B31"/>
  </sheetPr>
  <dimension ref="B3:V1048574"/>
  <sheetViews>
    <sheetView showGridLines="0" zoomScale="85" zoomScaleNormal="85" workbookViewId="0">
      <selection activeCell="C9" sqref="C9:D9"/>
    </sheetView>
  </sheetViews>
  <sheetFormatPr baseColWidth="10" defaultColWidth="9.140625" defaultRowHeight="16.5" x14ac:dyDescent="0.3"/>
  <cols>
    <col min="1" max="6" width="9.140625" style="1"/>
    <col min="7" max="7" width="13.85546875" style="1" customWidth="1"/>
    <col min="8" max="10" width="9.140625" style="1"/>
    <col min="11" max="11" width="10.42578125" style="1" customWidth="1"/>
    <col min="12" max="16384" width="9.140625" style="1"/>
  </cols>
  <sheetData>
    <row r="3" spans="2:22" ht="21.75" x14ac:dyDescent="0.3">
      <c r="B3" s="114" t="s">
        <v>205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2:22" x14ac:dyDescent="0.3">
      <c r="B4" s="115" t="s">
        <v>14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6" spans="2:22" ht="28.5" customHeight="1" x14ac:dyDescent="0.3">
      <c r="B6" s="106" t="s">
        <v>521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2:22" x14ac:dyDescent="0.3">
      <c r="C7" s="95" t="s">
        <v>520</v>
      </c>
      <c r="D7" s="95"/>
      <c r="E7" s="94"/>
      <c r="G7" s="96" t="s">
        <v>524</v>
      </c>
      <c r="H7" s="96"/>
      <c r="I7" s="94"/>
      <c r="K7" s="95" t="s">
        <v>528</v>
      </c>
      <c r="L7" s="94"/>
    </row>
    <row r="8" spans="2:22" ht="27" customHeight="1" x14ac:dyDescent="0.3">
      <c r="C8" s="142" t="s">
        <v>522</v>
      </c>
      <c r="D8" s="142"/>
      <c r="E8" s="94"/>
      <c r="G8" s="142" t="s">
        <v>525</v>
      </c>
      <c r="H8" s="142"/>
      <c r="I8" s="94"/>
    </row>
    <row r="9" spans="2:22" ht="26.25" customHeight="1" x14ac:dyDescent="0.3">
      <c r="C9" s="142" t="s">
        <v>599</v>
      </c>
      <c r="D9" s="142"/>
      <c r="E9" s="94"/>
      <c r="G9" s="96" t="s">
        <v>526</v>
      </c>
      <c r="H9" s="96"/>
      <c r="I9" s="94"/>
    </row>
    <row r="10" spans="2:22" ht="27" customHeight="1" x14ac:dyDescent="0.3">
      <c r="C10" s="142" t="s">
        <v>523</v>
      </c>
      <c r="D10" s="142"/>
      <c r="E10" s="94"/>
      <c r="G10" s="96" t="s">
        <v>527</v>
      </c>
      <c r="H10" s="96"/>
      <c r="I10" s="94"/>
    </row>
    <row r="13" spans="2:22" ht="26.25" customHeight="1" x14ac:dyDescent="0.3">
      <c r="B13" s="106" t="s">
        <v>529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2:22" x14ac:dyDescent="0.3">
      <c r="Q14"/>
      <c r="R14"/>
      <c r="S14"/>
      <c r="T14"/>
      <c r="U14"/>
      <c r="V14"/>
    </row>
    <row r="15" spans="2:22" x14ac:dyDescent="0.3">
      <c r="C15" s="151" t="s">
        <v>595</v>
      </c>
      <c r="D15" s="151"/>
      <c r="E15" s="151"/>
      <c r="F15" s="151"/>
      <c r="G15" s="151"/>
      <c r="H15" s="151"/>
      <c r="J15" s="99" t="s">
        <v>538</v>
      </c>
      <c r="K15" s="99"/>
      <c r="L15" s="99"/>
      <c r="M15" s="99"/>
      <c r="N15" s="99"/>
      <c r="O15" s="94"/>
      <c r="Q15"/>
      <c r="R15"/>
      <c r="S15"/>
      <c r="T15"/>
      <c r="U15"/>
      <c r="V15"/>
    </row>
    <row r="16" spans="2:22" ht="33.75" customHeight="1" x14ac:dyDescent="0.3">
      <c r="C16" s="99" t="s">
        <v>532</v>
      </c>
      <c r="D16" s="99"/>
      <c r="E16" s="99"/>
      <c r="F16" s="99"/>
      <c r="G16" s="99"/>
      <c r="H16" s="94"/>
      <c r="J16" s="99" t="s">
        <v>539</v>
      </c>
      <c r="K16" s="99"/>
      <c r="L16" s="99"/>
      <c r="M16" s="99"/>
      <c r="N16" s="99"/>
      <c r="O16" s="94"/>
      <c r="Q16"/>
      <c r="R16"/>
      <c r="S16"/>
      <c r="T16"/>
      <c r="U16"/>
      <c r="V16"/>
    </row>
    <row r="17" spans="2:22" x14ac:dyDescent="0.3">
      <c r="C17" s="99" t="s">
        <v>533</v>
      </c>
      <c r="D17" s="99"/>
      <c r="E17" s="99"/>
      <c r="F17" s="99"/>
      <c r="G17" s="99"/>
      <c r="H17" s="94"/>
      <c r="J17" s="99" t="s">
        <v>540</v>
      </c>
      <c r="K17" s="99"/>
      <c r="L17" s="99"/>
      <c r="M17" s="99"/>
      <c r="N17" s="99"/>
      <c r="O17" s="94"/>
      <c r="Q17"/>
      <c r="R17"/>
      <c r="S17"/>
      <c r="T17"/>
      <c r="U17"/>
      <c r="V17"/>
    </row>
    <row r="18" spans="2:22" ht="38.25" customHeight="1" x14ac:dyDescent="0.3">
      <c r="C18" s="99" t="s">
        <v>534</v>
      </c>
      <c r="D18" s="99"/>
      <c r="E18" s="99"/>
      <c r="F18" s="99"/>
      <c r="G18" s="99"/>
      <c r="H18" s="94"/>
      <c r="J18" s="99" t="s">
        <v>596</v>
      </c>
      <c r="K18" s="99"/>
      <c r="L18" s="99"/>
      <c r="M18" s="99"/>
      <c r="N18" s="99"/>
      <c r="O18" s="94"/>
    </row>
    <row r="19" spans="2:22" x14ac:dyDescent="0.3">
      <c r="C19" s="151" t="s">
        <v>531</v>
      </c>
      <c r="D19" s="151"/>
      <c r="E19" s="151"/>
      <c r="F19" s="151"/>
      <c r="G19" s="151"/>
      <c r="H19" s="151"/>
      <c r="J19" s="99" t="s">
        <v>541</v>
      </c>
      <c r="K19" s="99"/>
      <c r="L19" s="99"/>
      <c r="M19" s="99"/>
      <c r="N19" s="99"/>
      <c r="O19" s="94"/>
    </row>
    <row r="20" spans="2:22" ht="54.75" customHeight="1" x14ac:dyDescent="0.3">
      <c r="C20" s="99" t="s">
        <v>535</v>
      </c>
      <c r="D20" s="99"/>
      <c r="E20" s="99"/>
      <c r="F20" s="99"/>
      <c r="G20" s="99"/>
      <c r="H20" s="94"/>
      <c r="J20" s="99" t="s">
        <v>542</v>
      </c>
      <c r="K20" s="99"/>
      <c r="L20" s="99"/>
      <c r="M20" s="99"/>
      <c r="N20" s="99"/>
      <c r="O20" s="94"/>
    </row>
    <row r="21" spans="2:22" x14ac:dyDescent="0.3">
      <c r="C21" s="99" t="s">
        <v>536</v>
      </c>
      <c r="D21" s="99"/>
      <c r="E21" s="99"/>
      <c r="F21" s="99"/>
      <c r="G21" s="99"/>
      <c r="H21" s="94"/>
      <c r="J21" s="99" t="s">
        <v>543</v>
      </c>
      <c r="K21" s="99"/>
      <c r="L21" s="99"/>
      <c r="M21" s="99"/>
      <c r="N21" s="99"/>
      <c r="O21" s="94"/>
    </row>
    <row r="22" spans="2:22" x14ac:dyDescent="0.3">
      <c r="C22" s="99" t="s">
        <v>537</v>
      </c>
      <c r="D22" s="99"/>
      <c r="E22" s="99"/>
      <c r="F22" s="99"/>
      <c r="G22" s="99"/>
      <c r="H22" s="94"/>
      <c r="J22" s="99" t="s">
        <v>544</v>
      </c>
      <c r="K22" s="99"/>
      <c r="L22" s="99"/>
      <c r="M22" s="99"/>
      <c r="N22" s="99"/>
      <c r="O22" s="94"/>
    </row>
    <row r="23" spans="2:22" x14ac:dyDescent="0.3">
      <c r="J23" s="99" t="s">
        <v>545</v>
      </c>
      <c r="K23" s="99"/>
      <c r="L23" s="99"/>
      <c r="M23" s="99"/>
      <c r="N23" s="99"/>
      <c r="O23" s="94"/>
    </row>
    <row r="24" spans="2:22" ht="33" customHeight="1" x14ac:dyDescent="0.3">
      <c r="J24" s="99" t="s">
        <v>546</v>
      </c>
      <c r="K24" s="99"/>
      <c r="L24" s="99"/>
      <c r="M24" s="99"/>
      <c r="N24" s="99"/>
      <c r="O24" s="94"/>
    </row>
    <row r="25" spans="2:22" x14ac:dyDescent="0.3">
      <c r="J25" s="99" t="s">
        <v>528</v>
      </c>
      <c r="K25" s="99"/>
      <c r="L25" s="99"/>
      <c r="M25" s="99"/>
      <c r="N25" s="99"/>
      <c r="O25" s="94"/>
    </row>
    <row r="28" spans="2:22" ht="31.5" customHeight="1" thickBot="1" x14ac:dyDescent="0.35">
      <c r="B28" s="106" t="s">
        <v>530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</row>
    <row r="29" spans="2:22" ht="83.25" customHeight="1" thickBot="1" x14ac:dyDescent="0.35">
      <c r="B29" s="102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4"/>
      <c r="T29" s="78">
        <f>LEN(B29)</f>
        <v>0</v>
      </c>
    </row>
    <row r="30" spans="2:22" x14ac:dyDescent="0.3">
      <c r="R30" s="51" t="s">
        <v>470</v>
      </c>
    </row>
    <row r="31" spans="2:22" x14ac:dyDescent="0.3">
      <c r="R31" s="51"/>
    </row>
    <row r="32" spans="2:22" ht="35.25" customHeight="1" thickBot="1" x14ac:dyDescent="0.35">
      <c r="B32" s="106" t="s">
        <v>597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</row>
    <row r="33" spans="2:20" ht="86.25" customHeight="1" thickBot="1" x14ac:dyDescent="0.35">
      <c r="B33" s="102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4"/>
      <c r="T33" s="78">
        <f>LEN(B33)</f>
        <v>0</v>
      </c>
    </row>
    <row r="34" spans="2:20" x14ac:dyDescent="0.3">
      <c r="R34" s="51" t="s">
        <v>470</v>
      </c>
    </row>
    <row r="35" spans="2:20" ht="11.25" customHeight="1" x14ac:dyDescent="0.3"/>
    <row r="36" spans="2:20" ht="25.5" customHeight="1" thickBot="1" x14ac:dyDescent="0.35">
      <c r="B36" s="106" t="s">
        <v>15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</row>
    <row r="37" spans="2:20" ht="90.75" customHeight="1" thickBot="1" x14ac:dyDescent="0.35"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4"/>
      <c r="T37" s="78">
        <f>LEN(B37)</f>
        <v>0</v>
      </c>
    </row>
    <row r="38" spans="2:20" x14ac:dyDescent="0.3">
      <c r="R38" s="51" t="s">
        <v>470</v>
      </c>
    </row>
    <row r="39" spans="2:20" ht="12" customHeight="1" x14ac:dyDescent="0.3"/>
    <row r="40" spans="2:20" ht="21.75" customHeight="1" thickBot="1" x14ac:dyDescent="0.35">
      <c r="B40" s="106" t="s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</row>
    <row r="41" spans="2:20" ht="99" customHeight="1" thickBot="1" x14ac:dyDescent="0.35"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4"/>
      <c r="T41" s="78">
        <f>LEN(B41)</f>
        <v>0</v>
      </c>
    </row>
    <row r="42" spans="2:20" x14ac:dyDescent="0.3">
      <c r="R42" s="51" t="s">
        <v>470</v>
      </c>
    </row>
    <row r="44" spans="2:20" ht="50.25" customHeight="1" x14ac:dyDescent="0.3">
      <c r="B44" s="106" t="s">
        <v>507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</row>
    <row r="45" spans="2:20" ht="78.75" customHeight="1" thickBot="1" x14ac:dyDescent="0.35">
      <c r="B45" s="124" t="s">
        <v>17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</row>
    <row r="46" spans="2:20" ht="102.75" customHeight="1" thickBot="1" x14ac:dyDescent="0.35">
      <c r="B46" s="10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4"/>
      <c r="T46" s="78">
        <f>LEN(B46)</f>
        <v>0</v>
      </c>
    </row>
    <row r="47" spans="2:20" x14ac:dyDescent="0.3">
      <c r="R47" s="51" t="s">
        <v>477</v>
      </c>
    </row>
    <row r="49" spans="2:20" ht="17.25" thickBot="1" x14ac:dyDescent="0.35">
      <c r="B49" s="15" t="s">
        <v>18</v>
      </c>
    </row>
    <row r="50" spans="2:20" ht="17.25" thickBot="1" x14ac:dyDescent="0.35"/>
    <row r="51" spans="2:20" ht="17.25" thickBot="1" x14ac:dyDescent="0.35">
      <c r="C51" s="146" t="s">
        <v>19</v>
      </c>
      <c r="D51" s="147"/>
      <c r="E51" s="148"/>
    </row>
    <row r="53" spans="2:20" ht="27" customHeight="1" thickBot="1" x14ac:dyDescent="0.35">
      <c r="B53" s="106" t="s">
        <v>22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</row>
    <row r="54" spans="2:20" ht="91.5" customHeight="1" thickBot="1" x14ac:dyDescent="0.35">
      <c r="B54" s="102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4"/>
      <c r="T54" s="78">
        <f>LEN(B54)</f>
        <v>0</v>
      </c>
    </row>
    <row r="55" spans="2:20" x14ac:dyDescent="0.3">
      <c r="R55" s="1" t="s">
        <v>471</v>
      </c>
    </row>
    <row r="57" spans="2:20" s="56" customFormat="1" x14ac:dyDescent="0.3">
      <c r="B57" s="115" t="s">
        <v>1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"/>
    </row>
    <row r="58" spans="2:20" s="56" customFormat="1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s="56" customFormat="1" x14ac:dyDescent="0.3">
      <c r="B59" s="15" t="s">
        <v>503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s="56" customFormat="1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s="56" customFormat="1" x14ac:dyDescent="0.3">
      <c r="B61" s="190" t="s">
        <v>2</v>
      </c>
      <c r="C61" s="190"/>
      <c r="D61" s="190"/>
      <c r="E61" s="190"/>
      <c r="F61" s="190"/>
      <c r="G61" s="187" t="s">
        <v>3</v>
      </c>
      <c r="H61" s="187"/>
      <c r="I61" s="187"/>
      <c r="J61" s="151" t="s">
        <v>505</v>
      </c>
      <c r="K61" s="151"/>
      <c r="L61" s="151"/>
      <c r="M61" s="151"/>
      <c r="N61" s="151"/>
      <c r="O61" s="151"/>
      <c r="P61" s="151"/>
      <c r="Q61" s="151"/>
      <c r="R61" s="151"/>
      <c r="S61" s="151"/>
      <c r="T61" s="1"/>
    </row>
    <row r="62" spans="2:20" s="56" customFormat="1" ht="107.25" customHeight="1" x14ac:dyDescent="0.3">
      <c r="B62" s="107" t="s">
        <v>4</v>
      </c>
      <c r="C62" s="107"/>
      <c r="D62" s="107"/>
      <c r="E62" s="107"/>
      <c r="F62" s="107"/>
      <c r="G62" s="97"/>
      <c r="H62" s="97"/>
      <c r="I62" s="97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78">
        <f>LEN(J62)</f>
        <v>0</v>
      </c>
    </row>
    <row r="63" spans="2:20" s="56" customFormat="1" ht="42" customHeight="1" x14ac:dyDescent="0.3">
      <c r="B63" s="107" t="s">
        <v>5</v>
      </c>
      <c r="C63" s="107"/>
      <c r="D63" s="107"/>
      <c r="E63" s="107"/>
      <c r="F63" s="107"/>
      <c r="G63" s="97"/>
      <c r="H63" s="97"/>
      <c r="I63" s="97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78">
        <f>LEN(J63)</f>
        <v>0</v>
      </c>
    </row>
    <row r="64" spans="2:20" s="56" customFormat="1" ht="67.5" customHeight="1" x14ac:dyDescent="0.3">
      <c r="B64" s="107" t="s">
        <v>6</v>
      </c>
      <c r="C64" s="107"/>
      <c r="D64" s="107"/>
      <c r="E64" s="107"/>
      <c r="F64" s="107"/>
      <c r="G64" s="97"/>
      <c r="H64" s="97"/>
      <c r="I64" s="97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78">
        <f>LEN(J64)</f>
        <v>0</v>
      </c>
    </row>
    <row r="65" spans="2:20" s="56" customFormat="1" ht="65.25" customHeight="1" x14ac:dyDescent="0.3">
      <c r="B65" s="107" t="s">
        <v>7</v>
      </c>
      <c r="C65" s="107"/>
      <c r="D65" s="107"/>
      <c r="E65" s="107"/>
      <c r="F65" s="107"/>
      <c r="G65" s="97"/>
      <c r="H65" s="97"/>
      <c r="I65" s="97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78">
        <f>LEN(J65)</f>
        <v>0</v>
      </c>
    </row>
    <row r="66" spans="2:20" s="56" customFormat="1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s="56" customFormat="1" x14ac:dyDescent="0.3">
      <c r="B67" s="15" t="s">
        <v>504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s="56" customFormat="1" ht="17.25" thickBot="1" x14ac:dyDescent="0.3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s="56" customFormat="1" ht="17.25" thickBot="1" x14ac:dyDescent="0.35">
      <c r="B69" s="316" t="s">
        <v>8</v>
      </c>
      <c r="C69" s="317"/>
      <c r="D69" s="317"/>
      <c r="E69" s="318"/>
      <c r="F69" s="301" t="s">
        <v>9</v>
      </c>
      <c r="G69" s="302"/>
      <c r="H69" s="302"/>
      <c r="I69" s="303"/>
      <c r="J69" s="314" t="s">
        <v>10</v>
      </c>
      <c r="K69" s="314"/>
      <c r="L69" s="314"/>
      <c r="M69" s="314"/>
      <c r="N69" s="315"/>
      <c r="O69" s="301" t="s">
        <v>506</v>
      </c>
      <c r="P69" s="302"/>
      <c r="Q69" s="302"/>
      <c r="R69" s="302"/>
      <c r="S69" s="303"/>
      <c r="T69" s="1"/>
    </row>
    <row r="70" spans="2:20" s="56" customFormat="1" ht="135.75" customHeight="1" x14ac:dyDescent="0.3">
      <c r="B70" s="319" t="s">
        <v>4</v>
      </c>
      <c r="C70" s="320"/>
      <c r="D70" s="320"/>
      <c r="E70" s="321"/>
      <c r="F70" s="292"/>
      <c r="G70" s="293"/>
      <c r="H70" s="293"/>
      <c r="I70" s="294"/>
      <c r="J70" s="292"/>
      <c r="K70" s="293"/>
      <c r="L70" s="293"/>
      <c r="M70" s="293"/>
      <c r="N70" s="294"/>
      <c r="O70" s="304"/>
      <c r="P70" s="305"/>
      <c r="Q70" s="305"/>
      <c r="R70" s="305"/>
      <c r="S70" s="306"/>
      <c r="T70" s="78">
        <f>LEN(O70)</f>
        <v>0</v>
      </c>
    </row>
    <row r="71" spans="2:20" s="56" customFormat="1" ht="57" customHeight="1" x14ac:dyDescent="0.3">
      <c r="B71" s="295" t="s">
        <v>5</v>
      </c>
      <c r="C71" s="296"/>
      <c r="D71" s="296"/>
      <c r="E71" s="297"/>
      <c r="F71" s="292"/>
      <c r="G71" s="293"/>
      <c r="H71" s="293"/>
      <c r="I71" s="294"/>
      <c r="J71" s="292"/>
      <c r="K71" s="293"/>
      <c r="L71" s="293"/>
      <c r="M71" s="293"/>
      <c r="N71" s="294"/>
      <c r="O71" s="307"/>
      <c r="P71" s="142"/>
      <c r="Q71" s="142"/>
      <c r="R71" s="142"/>
      <c r="S71" s="308"/>
      <c r="T71" s="78">
        <f>LEN(O71)</f>
        <v>0</v>
      </c>
    </row>
    <row r="72" spans="2:20" s="56" customFormat="1" ht="71.25" customHeight="1" thickBot="1" x14ac:dyDescent="0.35">
      <c r="B72" s="298" t="s">
        <v>6</v>
      </c>
      <c r="C72" s="299"/>
      <c r="D72" s="299"/>
      <c r="E72" s="300"/>
      <c r="F72" s="292"/>
      <c r="G72" s="293"/>
      <c r="H72" s="293"/>
      <c r="I72" s="294"/>
      <c r="J72" s="292"/>
      <c r="K72" s="293"/>
      <c r="L72" s="293"/>
      <c r="M72" s="293"/>
      <c r="N72" s="294"/>
      <c r="O72" s="309"/>
      <c r="P72" s="310"/>
      <c r="Q72" s="310"/>
      <c r="R72" s="310"/>
      <c r="S72" s="311"/>
      <c r="T72" s="78">
        <f>LEN(O72)</f>
        <v>0</v>
      </c>
    </row>
    <row r="73" spans="2:20" s="56" customFormat="1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s="56" customFormat="1" x14ac:dyDescent="0.3">
      <c r="B74" s="15" t="s">
        <v>598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s="56" customFormat="1" ht="17.25" thickBot="1" x14ac:dyDescent="0.35">
      <c r="B75" s="312" t="s">
        <v>11</v>
      </c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13"/>
      <c r="T75" s="1"/>
    </row>
    <row r="76" spans="2:20" s="56" customFormat="1" ht="93.75" customHeight="1" thickBot="1" x14ac:dyDescent="0.35">
      <c r="B76" s="102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4"/>
      <c r="T76" s="78">
        <f>LEN(B76)</f>
        <v>0</v>
      </c>
    </row>
    <row r="77" spans="2:20" s="56" customFormat="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51" t="s">
        <v>470</v>
      </c>
      <c r="S77" s="1"/>
      <c r="T77" s="1"/>
    </row>
    <row r="78" spans="2:20" s="56" customFormat="1" x14ac:dyDescent="0.3">
      <c r="B78" s="15" t="s">
        <v>12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s="56" customFormat="1" ht="17.25" thickBot="1" x14ac:dyDescent="0.35">
      <c r="B79" s="60" t="s">
        <v>13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s="56" customFormat="1" ht="95.25" customHeight="1" thickBot="1" x14ac:dyDescent="0.35"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4"/>
      <c r="T80" s="78">
        <f>LEN(B80)</f>
        <v>0</v>
      </c>
    </row>
    <row r="81" spans="2:20" s="56" customFormat="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51" t="s">
        <v>470</v>
      </c>
      <c r="S81" s="1"/>
      <c r="T81" s="1"/>
    </row>
    <row r="82" spans="2:20" s="56" customFormat="1" x14ac:dyDescent="0.3">
      <c r="B82" s="15" t="s">
        <v>508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s="56" customFormat="1" x14ac:dyDescent="0.3">
      <c r="B83" s="1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s="56" customFormat="1" x14ac:dyDescent="0.3">
      <c r="B84" s="15"/>
      <c r="C84" s="189" t="s">
        <v>517</v>
      </c>
      <c r="D84" s="189"/>
      <c r="E84" s="189"/>
      <c r="F84" s="93" t="s">
        <v>515</v>
      </c>
      <c r="G84" s="93" t="s">
        <v>516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x14ac:dyDescent="0.3">
      <c r="C85" s="142" t="s">
        <v>509</v>
      </c>
      <c r="D85" s="142"/>
      <c r="E85" s="142"/>
      <c r="F85" s="94"/>
      <c r="G85" s="94"/>
    </row>
    <row r="86" spans="2:20" ht="33.75" customHeight="1" x14ac:dyDescent="0.3">
      <c r="C86" s="142" t="s">
        <v>510</v>
      </c>
      <c r="D86" s="142"/>
      <c r="E86" s="142"/>
      <c r="F86" s="94"/>
      <c r="G86" s="94"/>
    </row>
    <row r="87" spans="2:20" x14ac:dyDescent="0.3">
      <c r="C87" s="142" t="s">
        <v>511</v>
      </c>
      <c r="D87" s="142"/>
      <c r="E87" s="142"/>
      <c r="F87" s="94"/>
      <c r="G87" s="94"/>
    </row>
    <row r="88" spans="2:20" x14ac:dyDescent="0.3">
      <c r="C88" s="142" t="s">
        <v>512</v>
      </c>
      <c r="D88" s="142"/>
      <c r="E88" s="142"/>
      <c r="F88" s="94"/>
      <c r="G88" s="94"/>
    </row>
    <row r="89" spans="2:20" x14ac:dyDescent="0.3">
      <c r="C89" s="142" t="s">
        <v>513</v>
      </c>
      <c r="D89" s="142"/>
      <c r="E89" s="142"/>
      <c r="F89" s="94"/>
      <c r="G89" s="94"/>
    </row>
    <row r="90" spans="2:20" x14ac:dyDescent="0.3">
      <c r="C90" s="142" t="s">
        <v>514</v>
      </c>
      <c r="D90" s="142"/>
      <c r="E90" s="142"/>
      <c r="F90" s="94"/>
      <c r="G90" s="94"/>
    </row>
    <row r="92" spans="2:20" ht="32.25" customHeight="1" thickBot="1" x14ac:dyDescent="0.35">
      <c r="B92" s="106" t="s">
        <v>518</v>
      </c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2:20" ht="76.5" customHeight="1" thickBot="1" x14ac:dyDescent="0.35">
      <c r="B93" s="102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4"/>
      <c r="T93" s="78">
        <f>LEN(B93)</f>
        <v>0</v>
      </c>
    </row>
    <row r="94" spans="2:20" x14ac:dyDescent="0.3">
      <c r="R94" s="51" t="s">
        <v>470</v>
      </c>
    </row>
    <row r="95" spans="2:20" x14ac:dyDescent="0.3">
      <c r="R95" s="51"/>
    </row>
    <row r="96" spans="2:20" ht="16.5" customHeight="1" thickBot="1" x14ac:dyDescent="0.35">
      <c r="B96" s="106" t="s">
        <v>519</v>
      </c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</row>
    <row r="97" spans="2:20" ht="88.5" customHeight="1" thickBot="1" x14ac:dyDescent="0.35">
      <c r="B97" s="102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4"/>
      <c r="T97" s="78">
        <f>LEN(B97)</f>
        <v>0</v>
      </c>
    </row>
    <row r="98" spans="2:20" x14ac:dyDescent="0.3">
      <c r="R98" s="51" t="s">
        <v>470</v>
      </c>
    </row>
    <row r="1048572" spans="6:6" x14ac:dyDescent="0.3">
      <c r="F1048572" s="1" t="s">
        <v>19</v>
      </c>
    </row>
    <row r="1048573" spans="6:6" x14ac:dyDescent="0.3">
      <c r="F1048573" s="1" t="s">
        <v>20</v>
      </c>
    </row>
    <row r="1048574" spans="6:6" x14ac:dyDescent="0.3">
      <c r="F1048574" s="1" t="s">
        <v>21</v>
      </c>
    </row>
  </sheetData>
  <mergeCells count="87">
    <mergeCell ref="B80:S80"/>
    <mergeCell ref="O69:S69"/>
    <mergeCell ref="J61:S61"/>
    <mergeCell ref="O70:S70"/>
    <mergeCell ref="O71:S71"/>
    <mergeCell ref="O72:S72"/>
    <mergeCell ref="B75:S75"/>
    <mergeCell ref="B76:S76"/>
    <mergeCell ref="J62:S62"/>
    <mergeCell ref="J63:S63"/>
    <mergeCell ref="J64:S64"/>
    <mergeCell ref="J65:S65"/>
    <mergeCell ref="J69:N69"/>
    <mergeCell ref="B69:E69"/>
    <mergeCell ref="F69:I69"/>
    <mergeCell ref="B70:E70"/>
    <mergeCell ref="F70:I70"/>
    <mergeCell ref="F71:I71"/>
    <mergeCell ref="F72:I72"/>
    <mergeCell ref="B54:S54"/>
    <mergeCell ref="B37:S37"/>
    <mergeCell ref="B41:S41"/>
    <mergeCell ref="B44:S44"/>
    <mergeCell ref="B45:S45"/>
    <mergeCell ref="B46:S46"/>
    <mergeCell ref="C51:E51"/>
    <mergeCell ref="B40:S40"/>
    <mergeCell ref="B53:S53"/>
    <mergeCell ref="B3:S3"/>
    <mergeCell ref="B57:S57"/>
    <mergeCell ref="B61:F61"/>
    <mergeCell ref="G61:I61"/>
    <mergeCell ref="B62:F62"/>
    <mergeCell ref="G62:I62"/>
    <mergeCell ref="C85:E85"/>
    <mergeCell ref="C87:E87"/>
    <mergeCell ref="C88:E88"/>
    <mergeCell ref="C89:E89"/>
    <mergeCell ref="B4:S4"/>
    <mergeCell ref="B63:F63"/>
    <mergeCell ref="G63:I63"/>
    <mergeCell ref="G64:I64"/>
    <mergeCell ref="G65:I65"/>
    <mergeCell ref="B64:F64"/>
    <mergeCell ref="B65:F65"/>
    <mergeCell ref="J70:N70"/>
    <mergeCell ref="J71:N71"/>
    <mergeCell ref="J72:N72"/>
    <mergeCell ref="B71:E71"/>
    <mergeCell ref="B72:E72"/>
    <mergeCell ref="B32:S32"/>
    <mergeCell ref="B33:S33"/>
    <mergeCell ref="B36:S36"/>
    <mergeCell ref="B97:S97"/>
    <mergeCell ref="B6:S6"/>
    <mergeCell ref="C9:D9"/>
    <mergeCell ref="C10:D10"/>
    <mergeCell ref="G8:H8"/>
    <mergeCell ref="C8:D8"/>
    <mergeCell ref="B13:S13"/>
    <mergeCell ref="B92:S92"/>
    <mergeCell ref="B93:S93"/>
    <mergeCell ref="B96:S96"/>
    <mergeCell ref="C90:E90"/>
    <mergeCell ref="C84:E84"/>
    <mergeCell ref="C86:E86"/>
    <mergeCell ref="C17:G17"/>
    <mergeCell ref="C20:G20"/>
    <mergeCell ref="C21:G21"/>
    <mergeCell ref="B28:S28"/>
    <mergeCell ref="B29:S29"/>
    <mergeCell ref="J25:N25"/>
    <mergeCell ref="J23:N23"/>
    <mergeCell ref="J24:N24"/>
    <mergeCell ref="C22:G22"/>
    <mergeCell ref="J15:N15"/>
    <mergeCell ref="J16:N16"/>
    <mergeCell ref="J17:N17"/>
    <mergeCell ref="J18:N18"/>
    <mergeCell ref="J19:N19"/>
    <mergeCell ref="J20:N20"/>
    <mergeCell ref="J21:N21"/>
    <mergeCell ref="J22:N22"/>
    <mergeCell ref="C18:G18"/>
    <mergeCell ref="C15:H15"/>
    <mergeCell ref="C19:H19"/>
    <mergeCell ref="C16:G16"/>
  </mergeCells>
  <conditionalFormatting sqref="G62:I62">
    <cfRule type="cellIs" dxfId="60" priority="30" operator="equal">
      <formula>"x"</formula>
    </cfRule>
  </conditionalFormatting>
  <conditionalFormatting sqref="G63:I65">
    <cfRule type="cellIs" dxfId="59" priority="29" operator="equal">
      <formula>"x"</formula>
    </cfRule>
  </conditionalFormatting>
  <conditionalFormatting sqref="F70">
    <cfRule type="cellIs" dxfId="58" priority="28" operator="equal">
      <formula>"x"</formula>
    </cfRule>
  </conditionalFormatting>
  <conditionalFormatting sqref="F71">
    <cfRule type="cellIs" dxfId="57" priority="27" operator="equal">
      <formula>"x"</formula>
    </cfRule>
  </conditionalFormatting>
  <conditionalFormatting sqref="F72">
    <cfRule type="cellIs" dxfId="56" priority="26" operator="equal">
      <formula>"x"</formula>
    </cfRule>
  </conditionalFormatting>
  <conditionalFormatting sqref="J70">
    <cfRule type="cellIs" dxfId="55" priority="25" operator="equal">
      <formula>"x"</formula>
    </cfRule>
  </conditionalFormatting>
  <conditionalFormatting sqref="J71">
    <cfRule type="cellIs" dxfId="54" priority="24" operator="equal">
      <formula>"x"</formula>
    </cfRule>
  </conditionalFormatting>
  <conditionalFormatting sqref="J72">
    <cfRule type="cellIs" dxfId="53" priority="23" operator="equal">
      <formula>"x"</formula>
    </cfRule>
  </conditionalFormatting>
  <conditionalFormatting sqref="T62:T65">
    <cfRule type="cellIs" dxfId="52" priority="22" operator="greaterThan">
      <formula>1000</formula>
    </cfRule>
  </conditionalFormatting>
  <conditionalFormatting sqref="T70:T72">
    <cfRule type="cellIs" dxfId="51" priority="21" operator="greaterThan">
      <formula>2000</formula>
    </cfRule>
  </conditionalFormatting>
  <conditionalFormatting sqref="T76">
    <cfRule type="cellIs" dxfId="50" priority="20" operator="greaterThan">
      <formula>2000</formula>
    </cfRule>
  </conditionalFormatting>
  <conditionalFormatting sqref="T80">
    <cfRule type="cellIs" dxfId="49" priority="19" operator="greaterThan">
      <formula>2000</formula>
    </cfRule>
  </conditionalFormatting>
  <conditionalFormatting sqref="F85:G90 H20:H22 O15:O25">
    <cfRule type="containsText" dxfId="48" priority="18" operator="containsText" text="x">
      <formula>NOT(ISERROR(SEARCH("x",F15)))</formula>
    </cfRule>
  </conditionalFormatting>
  <conditionalFormatting sqref="T93">
    <cfRule type="cellIs" dxfId="47" priority="17" operator="greaterThan">
      <formula>2000</formula>
    </cfRule>
  </conditionalFormatting>
  <conditionalFormatting sqref="T97">
    <cfRule type="cellIs" dxfId="46" priority="16" operator="greaterThan">
      <formula>2000</formula>
    </cfRule>
  </conditionalFormatting>
  <conditionalFormatting sqref="E7:E10">
    <cfRule type="containsText" dxfId="45" priority="15" operator="containsText" text="x">
      <formula>NOT(ISERROR(SEARCH("x",E7)))</formula>
    </cfRule>
  </conditionalFormatting>
  <conditionalFormatting sqref="I7:I10">
    <cfRule type="containsText" dxfId="44" priority="14" operator="containsText" text="x">
      <formula>NOT(ISERROR(SEARCH("x",I7)))</formula>
    </cfRule>
  </conditionalFormatting>
  <conditionalFormatting sqref="L7">
    <cfRule type="containsText" dxfId="43" priority="13" operator="containsText" text="x">
      <formula>NOT(ISERROR(SEARCH("x",L7)))</formula>
    </cfRule>
  </conditionalFormatting>
  <conditionalFormatting sqref="T29">
    <cfRule type="cellIs" dxfId="42" priority="9" operator="greaterThan">
      <formula>2000</formula>
    </cfRule>
  </conditionalFormatting>
  <conditionalFormatting sqref="T33">
    <cfRule type="cellIs" dxfId="41" priority="8" operator="greaterThan">
      <formula>2000</formula>
    </cfRule>
  </conditionalFormatting>
  <conditionalFormatting sqref="T37">
    <cfRule type="cellIs" dxfId="40" priority="7" operator="greaterThan">
      <formula>2000</formula>
    </cfRule>
  </conditionalFormatting>
  <conditionalFormatting sqref="T46">
    <cfRule type="cellIs" dxfId="39" priority="6" operator="greaterThan">
      <formula>3000</formula>
    </cfRule>
  </conditionalFormatting>
  <conditionalFormatting sqref="T41">
    <cfRule type="cellIs" dxfId="38" priority="5" operator="greaterThan">
      <formula>2000</formula>
    </cfRule>
  </conditionalFormatting>
  <conditionalFormatting sqref="T54">
    <cfRule type="cellIs" dxfId="37" priority="4" operator="greaterThan">
      <formula>1000</formula>
    </cfRule>
  </conditionalFormatting>
  <conditionalFormatting sqref="H16:H22">
    <cfRule type="containsText" dxfId="36" priority="3" operator="containsText" text="x">
      <formula>NOT(ISERROR(SEARCH("x",H16)))</formula>
    </cfRule>
  </conditionalFormatting>
  <dataValidations disablePrompts="1" count="1">
    <dataValidation type="list" allowBlank="1" showInputMessage="1" showErrorMessage="1" sqref="C51:E51" xr:uid="{00000000-0002-0000-0600-000000000000}">
      <formula1>$F$1048572:$F$1048574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99119-3FAF-479D-B711-C1B04E669848}">
  <dimension ref="B4:G45"/>
  <sheetViews>
    <sheetView showGridLines="0" topLeftCell="A20" zoomScale="85" zoomScaleNormal="85" workbookViewId="0">
      <selection activeCell="B31" sqref="B31:G31"/>
    </sheetView>
  </sheetViews>
  <sheetFormatPr baseColWidth="10" defaultColWidth="9.140625" defaultRowHeight="16.5" x14ac:dyDescent="0.3"/>
  <cols>
    <col min="1" max="1" width="9.140625" style="1"/>
    <col min="2" max="2" width="29.42578125" style="1" customWidth="1"/>
    <col min="3" max="3" width="20.140625" style="1" customWidth="1"/>
    <col min="4" max="4" width="22.7109375" style="1" customWidth="1"/>
    <col min="5" max="5" width="23.7109375" style="1" customWidth="1"/>
    <col min="6" max="6" width="26.28515625" style="1" customWidth="1"/>
    <col min="7" max="7" width="56.85546875" style="1" customWidth="1"/>
    <col min="8" max="16384" width="9.140625" style="1"/>
  </cols>
  <sheetData>
    <row r="4" spans="2:7" ht="19.5" customHeight="1" x14ac:dyDescent="0.3">
      <c r="B4" s="114" t="s">
        <v>572</v>
      </c>
      <c r="C4" s="114"/>
      <c r="D4" s="114"/>
      <c r="E4" s="114"/>
      <c r="F4" s="114"/>
      <c r="G4" s="114"/>
    </row>
    <row r="5" spans="2:7" ht="19.5" customHeight="1" x14ac:dyDescent="0.3"/>
    <row r="6" spans="2:7" ht="51.75" x14ac:dyDescent="0.3">
      <c r="B6" s="351" t="s">
        <v>571</v>
      </c>
      <c r="C6" s="350" t="s">
        <v>570</v>
      </c>
      <c r="D6" s="92" t="s">
        <v>569</v>
      </c>
      <c r="E6" s="92" t="s">
        <v>568</v>
      </c>
      <c r="F6" s="92" t="s">
        <v>567</v>
      </c>
      <c r="G6" s="92" t="s">
        <v>566</v>
      </c>
    </row>
    <row r="7" spans="2:7" ht="17.25" x14ac:dyDescent="0.3">
      <c r="B7" s="349" t="s">
        <v>565</v>
      </c>
      <c r="C7" s="348"/>
      <c r="D7" s="348"/>
      <c r="E7" s="348"/>
      <c r="F7" s="348"/>
      <c r="G7" s="352" t="s">
        <v>564</v>
      </c>
    </row>
    <row r="8" spans="2:7" x14ac:dyDescent="0.3">
      <c r="B8" s="354"/>
      <c r="C8" s="355">
        <v>0</v>
      </c>
      <c r="D8" s="355">
        <f>C8*0.6</f>
        <v>0</v>
      </c>
      <c r="E8" s="355">
        <f>C8-D8</f>
        <v>0</v>
      </c>
      <c r="F8" s="356">
        <f>D8+E8</f>
        <v>0</v>
      </c>
      <c r="G8" s="352" t="s">
        <v>563</v>
      </c>
    </row>
    <row r="9" spans="2:7" x14ac:dyDescent="0.3">
      <c r="B9" s="354"/>
      <c r="C9" s="355">
        <v>0</v>
      </c>
      <c r="D9" s="355">
        <f>C9*0.6</f>
        <v>0</v>
      </c>
      <c r="E9" s="355">
        <f>C9-D9</f>
        <v>0</v>
      </c>
      <c r="F9" s="356">
        <f>D9+E9</f>
        <v>0</v>
      </c>
      <c r="G9" s="353" t="s">
        <v>562</v>
      </c>
    </row>
    <row r="10" spans="2:7" x14ac:dyDescent="0.3">
      <c r="B10" s="357"/>
      <c r="C10" s="355">
        <v>0</v>
      </c>
      <c r="D10" s="355">
        <f>C10*0.6</f>
        <v>0</v>
      </c>
      <c r="E10" s="355">
        <f>C10-D10</f>
        <v>0</v>
      </c>
      <c r="F10" s="356">
        <f>D10+E10</f>
        <v>0</v>
      </c>
      <c r="G10" s="353" t="s">
        <v>561</v>
      </c>
    </row>
    <row r="11" spans="2:7" x14ac:dyDescent="0.3">
      <c r="B11" s="357"/>
      <c r="C11" s="355">
        <v>0</v>
      </c>
      <c r="D11" s="355">
        <f>C11*0.6</f>
        <v>0</v>
      </c>
      <c r="E11" s="355">
        <f>C11-D11</f>
        <v>0</v>
      </c>
      <c r="F11" s="356">
        <f>D11+E11</f>
        <v>0</v>
      </c>
      <c r="G11" s="353" t="s">
        <v>560</v>
      </c>
    </row>
    <row r="12" spans="2:7" x14ac:dyDescent="0.3">
      <c r="B12" s="357"/>
      <c r="C12" s="355">
        <v>0</v>
      </c>
      <c r="D12" s="355">
        <f>C12*0.6</f>
        <v>0</v>
      </c>
      <c r="E12" s="355">
        <f>C12-D12</f>
        <v>0</v>
      </c>
      <c r="F12" s="356">
        <f>D12+E12</f>
        <v>0</v>
      </c>
      <c r="G12" s="352"/>
    </row>
    <row r="13" spans="2:7" ht="17.25" thickBot="1" x14ac:dyDescent="0.35">
      <c r="B13" s="347" t="s">
        <v>548</v>
      </c>
      <c r="C13" s="346">
        <f>SUM(C8:C12)</f>
        <v>0</v>
      </c>
      <c r="D13" s="346">
        <f>SUM(D8:D12)</f>
        <v>0</v>
      </c>
      <c r="E13" s="346">
        <f>SUM(E8:E12)</f>
        <v>0</v>
      </c>
      <c r="F13" s="345">
        <f>SUM(F8:F12)</f>
        <v>0</v>
      </c>
      <c r="G13" s="352"/>
    </row>
    <row r="14" spans="2:7" ht="18" thickBot="1" x14ac:dyDescent="0.35">
      <c r="B14" s="344" t="s">
        <v>559</v>
      </c>
      <c r="C14" s="343"/>
      <c r="D14" s="343"/>
      <c r="E14" s="343"/>
      <c r="F14" s="343"/>
      <c r="G14" s="342"/>
    </row>
    <row r="15" spans="2:7" x14ac:dyDescent="0.3">
      <c r="B15" s="358"/>
      <c r="C15" s="359">
        <v>0</v>
      </c>
      <c r="D15" s="359">
        <f>C15*0.6</f>
        <v>0</v>
      </c>
      <c r="E15" s="359">
        <f>C15-D15</f>
        <v>0</v>
      </c>
      <c r="F15" s="360">
        <f>D15+E15</f>
        <v>0</v>
      </c>
      <c r="G15" s="352" t="s">
        <v>558</v>
      </c>
    </row>
    <row r="16" spans="2:7" x14ac:dyDescent="0.3">
      <c r="B16" s="357"/>
      <c r="C16" s="359">
        <v>0</v>
      </c>
      <c r="D16" s="355">
        <f>C16*0.6</f>
        <v>0</v>
      </c>
      <c r="E16" s="355">
        <f>C16-D16</f>
        <v>0</v>
      </c>
      <c r="F16" s="361">
        <f>D16+E16</f>
        <v>0</v>
      </c>
      <c r="G16" s="352" t="s">
        <v>557</v>
      </c>
    </row>
    <row r="17" spans="2:7" x14ac:dyDescent="0.3">
      <c r="B17" s="357"/>
      <c r="C17" s="359">
        <v>0</v>
      </c>
      <c r="D17" s="355">
        <f>C17*0.6</f>
        <v>0</v>
      </c>
      <c r="E17" s="355">
        <f>C17-D17</f>
        <v>0</v>
      </c>
      <c r="F17" s="361">
        <f>D17+E17</f>
        <v>0</v>
      </c>
      <c r="G17" s="352" t="s">
        <v>600</v>
      </c>
    </row>
    <row r="18" spans="2:7" x14ac:dyDescent="0.3">
      <c r="B18" s="357"/>
      <c r="C18" s="359">
        <v>0</v>
      </c>
      <c r="D18" s="355">
        <f>C18*0.6</f>
        <v>0</v>
      </c>
      <c r="E18" s="355">
        <f>C18-D18</f>
        <v>0</v>
      </c>
      <c r="F18" s="361">
        <f>D18+E18</f>
        <v>0</v>
      </c>
      <c r="G18" s="353" t="s">
        <v>556</v>
      </c>
    </row>
    <row r="19" spans="2:7" x14ac:dyDescent="0.3">
      <c r="B19" s="357"/>
      <c r="C19" s="359">
        <v>0</v>
      </c>
      <c r="D19" s="355">
        <f>C19*0.6</f>
        <v>0</v>
      </c>
      <c r="E19" s="355">
        <f>C19-D19</f>
        <v>0</v>
      </c>
      <c r="F19" s="361">
        <f>D19+E19</f>
        <v>0</v>
      </c>
      <c r="G19" s="353" t="s">
        <v>555</v>
      </c>
    </row>
    <row r="20" spans="2:7" x14ac:dyDescent="0.3">
      <c r="B20" s="357"/>
      <c r="C20" s="359">
        <v>0</v>
      </c>
      <c r="D20" s="355">
        <f>C20*0.6</f>
        <v>0</v>
      </c>
      <c r="E20" s="355">
        <f>C20-D20</f>
        <v>0</v>
      </c>
      <c r="F20" s="361">
        <f>D20+E20</f>
        <v>0</v>
      </c>
      <c r="G20" s="353" t="s">
        <v>554</v>
      </c>
    </row>
    <row r="21" spans="2:7" x14ac:dyDescent="0.3">
      <c r="B21" s="357"/>
      <c r="C21" s="359">
        <v>0</v>
      </c>
      <c r="D21" s="355">
        <f>C21*0.6</f>
        <v>0</v>
      </c>
      <c r="E21" s="355">
        <f>C21-D21</f>
        <v>0</v>
      </c>
      <c r="F21" s="361">
        <f>D21+E21</f>
        <v>0</v>
      </c>
      <c r="G21" s="353" t="s">
        <v>553</v>
      </c>
    </row>
    <row r="22" spans="2:7" x14ac:dyDescent="0.3">
      <c r="B22" s="357"/>
      <c r="C22" s="359">
        <v>0</v>
      </c>
      <c r="D22" s="355">
        <f>C22*0.6</f>
        <v>0</v>
      </c>
      <c r="E22" s="355">
        <f>C22-D22</f>
        <v>0</v>
      </c>
      <c r="F22" s="361">
        <f>D22+E22</f>
        <v>0</v>
      </c>
      <c r="G22" s="353" t="s">
        <v>552</v>
      </c>
    </row>
    <row r="23" spans="2:7" ht="17.25" thickBot="1" x14ac:dyDescent="0.35">
      <c r="B23" s="331" t="s">
        <v>548</v>
      </c>
      <c r="C23" s="341">
        <f>SUM(C15:C22)</f>
        <v>0</v>
      </c>
      <c r="D23" s="341">
        <f>SUM(D15:D22)</f>
        <v>0</v>
      </c>
      <c r="E23" s="341">
        <f>SUM(E15:E22)</f>
        <v>0</v>
      </c>
      <c r="F23" s="340">
        <f>SUM(F15:F22)</f>
        <v>0</v>
      </c>
      <c r="G23" s="353" t="s">
        <v>551</v>
      </c>
    </row>
    <row r="24" spans="2:7" ht="18" thickBot="1" x14ac:dyDescent="0.35">
      <c r="B24" s="334" t="s">
        <v>550</v>
      </c>
      <c r="C24" s="333"/>
      <c r="D24" s="333"/>
      <c r="E24" s="333"/>
      <c r="F24" s="333"/>
      <c r="G24" s="332"/>
    </row>
    <row r="25" spans="2:7" x14ac:dyDescent="0.3">
      <c r="B25" s="362"/>
      <c r="C25" s="363">
        <v>0</v>
      </c>
      <c r="D25" s="363">
        <f>C25*0.5</f>
        <v>0</v>
      </c>
      <c r="E25" s="363">
        <f>C25-D25</f>
        <v>0</v>
      </c>
      <c r="F25" s="360">
        <f>D25+E25</f>
        <v>0</v>
      </c>
      <c r="G25" s="328"/>
    </row>
    <row r="26" spans="2:7" x14ac:dyDescent="0.3">
      <c r="B26" s="364"/>
      <c r="C26" s="363">
        <v>0</v>
      </c>
      <c r="D26" s="365">
        <f>C26*0.5</f>
        <v>0</v>
      </c>
      <c r="E26" s="365">
        <f>C26-D26</f>
        <v>0</v>
      </c>
      <c r="F26" s="361">
        <f>D26+E26</f>
        <v>0</v>
      </c>
      <c r="G26" s="328"/>
    </row>
    <row r="27" spans="2:7" x14ac:dyDescent="0.3">
      <c r="B27" s="366"/>
      <c r="C27" s="363">
        <v>0</v>
      </c>
      <c r="D27" s="365">
        <f>C27*0.5</f>
        <v>0</v>
      </c>
      <c r="E27" s="365">
        <f>C27-D27</f>
        <v>0</v>
      </c>
      <c r="F27" s="361">
        <f>D27+E27</f>
        <v>0</v>
      </c>
      <c r="G27" s="328"/>
    </row>
    <row r="28" spans="2:7" x14ac:dyDescent="0.3">
      <c r="B28" s="366"/>
      <c r="C28" s="363">
        <v>0</v>
      </c>
      <c r="D28" s="365">
        <f>C28*0.5</f>
        <v>0</v>
      </c>
      <c r="E28" s="365">
        <f>C28-D28</f>
        <v>0</v>
      </c>
      <c r="F28" s="361">
        <f>D28+E28</f>
        <v>0</v>
      </c>
      <c r="G28" s="328"/>
    </row>
    <row r="29" spans="2:7" x14ac:dyDescent="0.3">
      <c r="B29" s="366"/>
      <c r="C29" s="363">
        <v>0</v>
      </c>
      <c r="D29" s="365">
        <f>C29*0.5</f>
        <v>0</v>
      </c>
      <c r="E29" s="365">
        <f>C29-D29</f>
        <v>0</v>
      </c>
      <c r="F29" s="361">
        <f>D29+E29</f>
        <v>0</v>
      </c>
      <c r="G29" s="328"/>
    </row>
    <row r="30" spans="2:7" ht="17.25" thickBot="1" x14ac:dyDescent="0.35">
      <c r="B30" s="331" t="s">
        <v>548</v>
      </c>
      <c r="C30" s="330">
        <f>SUM(C25:C29)</f>
        <v>0</v>
      </c>
      <c r="D30" s="330">
        <f>SUM(D25:D29)</f>
        <v>0</v>
      </c>
      <c r="E30" s="330">
        <f>SUM(E25:E29)</f>
        <v>0</v>
      </c>
      <c r="F30" s="329">
        <f>SUM(F25:F29)</f>
        <v>0</v>
      </c>
      <c r="G30" s="328"/>
    </row>
    <row r="31" spans="2:7" ht="18" thickBot="1" x14ac:dyDescent="0.35">
      <c r="B31" s="339" t="s">
        <v>601</v>
      </c>
      <c r="C31" s="338"/>
      <c r="D31" s="338"/>
      <c r="E31" s="338"/>
      <c r="F31" s="338"/>
      <c r="G31" s="332"/>
    </row>
    <row r="32" spans="2:7" x14ac:dyDescent="0.3">
      <c r="B32" s="337"/>
      <c r="C32" s="336">
        <v>0</v>
      </c>
      <c r="D32" s="336">
        <f>C32*0.5</f>
        <v>0</v>
      </c>
      <c r="E32" s="336">
        <f>C32-D32</f>
        <v>0</v>
      </c>
      <c r="F32" s="336">
        <f>D32+E32</f>
        <v>0</v>
      </c>
      <c r="G32" s="335"/>
    </row>
    <row r="33" spans="2:7" x14ac:dyDescent="0.3">
      <c r="B33" s="337"/>
      <c r="C33" s="336">
        <v>0</v>
      </c>
      <c r="D33" s="336">
        <f>C33*0.5</f>
        <v>0</v>
      </c>
      <c r="E33" s="336">
        <f>C33-D33</f>
        <v>0</v>
      </c>
      <c r="F33" s="336">
        <f>D33+E33</f>
        <v>0</v>
      </c>
      <c r="G33" s="335"/>
    </row>
    <row r="34" spans="2:7" x14ac:dyDescent="0.3">
      <c r="B34" s="337"/>
      <c r="C34" s="336">
        <v>0</v>
      </c>
      <c r="D34" s="336">
        <f>C34*0.5</f>
        <v>0</v>
      </c>
      <c r="E34" s="336">
        <f>C34-D34</f>
        <v>0</v>
      </c>
      <c r="F34" s="336">
        <f>D34+E34</f>
        <v>0</v>
      </c>
      <c r="G34" s="335"/>
    </row>
    <row r="35" spans="2:7" x14ac:dyDescent="0.3">
      <c r="B35" s="337"/>
      <c r="C35" s="336">
        <v>0</v>
      </c>
      <c r="D35" s="336">
        <f>C35*0.5</f>
        <v>0</v>
      </c>
      <c r="E35" s="336">
        <f>C35-D35</f>
        <v>0</v>
      </c>
      <c r="F35" s="336">
        <f>D35+E35</f>
        <v>0</v>
      </c>
      <c r="G35" s="335"/>
    </row>
    <row r="36" spans="2:7" x14ac:dyDescent="0.3">
      <c r="B36" s="337"/>
      <c r="C36" s="336">
        <v>0</v>
      </c>
      <c r="D36" s="336">
        <f>C36*0.5</f>
        <v>0</v>
      </c>
      <c r="E36" s="336">
        <f>C36-D36</f>
        <v>0</v>
      </c>
      <c r="F36" s="336">
        <f>D36+E36</f>
        <v>0</v>
      </c>
      <c r="G36" s="335"/>
    </row>
    <row r="37" spans="2:7" ht="17.25" thickBot="1" x14ac:dyDescent="0.35">
      <c r="B37" s="331" t="s">
        <v>548</v>
      </c>
      <c r="C37" s="330">
        <f>SUM(C32:C36)</f>
        <v>0</v>
      </c>
      <c r="D37" s="330">
        <f>SUM(D32:D36)</f>
        <v>0</v>
      </c>
      <c r="E37" s="330">
        <f>SUM(E32:E36)</f>
        <v>0</v>
      </c>
      <c r="F37" s="330">
        <f>SUM(F32:F36)</f>
        <v>0</v>
      </c>
      <c r="G37" s="335"/>
    </row>
    <row r="38" spans="2:7" ht="18" thickBot="1" x14ac:dyDescent="0.35">
      <c r="B38" s="334" t="s">
        <v>549</v>
      </c>
      <c r="C38" s="333"/>
      <c r="D38" s="333"/>
      <c r="E38" s="333"/>
      <c r="F38" s="333"/>
      <c r="G38" s="332"/>
    </row>
    <row r="39" spans="2:7" x14ac:dyDescent="0.3">
      <c r="B39" s="362"/>
      <c r="C39" s="363">
        <v>0</v>
      </c>
      <c r="D39" s="363">
        <f>C39*0.6</f>
        <v>0</v>
      </c>
      <c r="E39" s="363">
        <f>C39-D39</f>
        <v>0</v>
      </c>
      <c r="F39" s="360">
        <f>D39+E39</f>
        <v>0</v>
      </c>
      <c r="G39" s="328"/>
    </row>
    <row r="40" spans="2:7" x14ac:dyDescent="0.3">
      <c r="B40" s="364"/>
      <c r="C40" s="363">
        <v>0</v>
      </c>
      <c r="D40" s="363">
        <f>C40*0.6</f>
        <v>0</v>
      </c>
      <c r="E40" s="363">
        <f>C40-D40</f>
        <v>0</v>
      </c>
      <c r="F40" s="361">
        <f>D40+E40</f>
        <v>0</v>
      </c>
      <c r="G40" s="328"/>
    </row>
    <row r="41" spans="2:7" x14ac:dyDescent="0.3">
      <c r="B41" s="366"/>
      <c r="C41" s="363">
        <v>0</v>
      </c>
      <c r="D41" s="363">
        <f>C41*0.6</f>
        <v>0</v>
      </c>
      <c r="E41" s="363">
        <f>C41-D41</f>
        <v>0</v>
      </c>
      <c r="F41" s="361">
        <f>D41+E41</f>
        <v>0</v>
      </c>
      <c r="G41" s="328"/>
    </row>
    <row r="42" spans="2:7" x14ac:dyDescent="0.3">
      <c r="B42" s="366"/>
      <c r="C42" s="363">
        <v>0</v>
      </c>
      <c r="D42" s="363">
        <f>C42*0.6</f>
        <v>0</v>
      </c>
      <c r="E42" s="363">
        <f>C42-D42</f>
        <v>0</v>
      </c>
      <c r="F42" s="361">
        <f>D42+E42</f>
        <v>0</v>
      </c>
      <c r="G42" s="328"/>
    </row>
    <row r="43" spans="2:7" x14ac:dyDescent="0.3">
      <c r="B43" s="366"/>
      <c r="C43" s="363">
        <v>0</v>
      </c>
      <c r="D43" s="363">
        <f>C43*0.6</f>
        <v>0</v>
      </c>
      <c r="E43" s="363">
        <f>C43-D43</f>
        <v>0</v>
      </c>
      <c r="F43" s="361">
        <f>D43+E43</f>
        <v>0</v>
      </c>
      <c r="G43" s="328"/>
    </row>
    <row r="44" spans="2:7" ht="17.25" thickBot="1" x14ac:dyDescent="0.35">
      <c r="B44" s="331" t="s">
        <v>548</v>
      </c>
      <c r="C44" s="330">
        <f>SUM(C39:C43)</f>
        <v>0</v>
      </c>
      <c r="D44" s="330">
        <f>SUM(D39:D43)</f>
        <v>0</v>
      </c>
      <c r="E44" s="330">
        <f>SUM(E39:E43)</f>
        <v>0</v>
      </c>
      <c r="F44" s="329">
        <f>SUM(F39:F43)</f>
        <v>0</v>
      </c>
      <c r="G44" s="328"/>
    </row>
    <row r="45" spans="2:7" ht="18" thickBot="1" x14ac:dyDescent="0.35">
      <c r="B45" s="327" t="s">
        <v>547</v>
      </c>
      <c r="C45" s="326">
        <f>C13+C23+C30+C37+C44</f>
        <v>0</v>
      </c>
      <c r="D45" s="326">
        <f>D13+D23+D30+D37+D44</f>
        <v>0</v>
      </c>
      <c r="E45" s="326">
        <f>E13+E23+E30+E37+E44</f>
        <v>0</v>
      </c>
      <c r="F45" s="326">
        <f>F13+F23+F30+F37+F44</f>
        <v>0</v>
      </c>
      <c r="G45" s="325"/>
    </row>
  </sheetData>
  <mergeCells count="6">
    <mergeCell ref="B4:G4"/>
    <mergeCell ref="B7:F7"/>
    <mergeCell ref="B14:G14"/>
    <mergeCell ref="B24:G24"/>
    <mergeCell ref="B38:G38"/>
    <mergeCell ref="B31:G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1E6C1-9033-4D61-9196-702005FA0341}">
  <sheetPr>
    <tabColor rgb="FF11AC5D"/>
  </sheetPr>
  <dimension ref="B2:G48"/>
  <sheetViews>
    <sheetView showGridLines="0" tabSelected="1" topLeftCell="A18" zoomScale="85" zoomScaleNormal="85" workbookViewId="0">
      <selection activeCell="E28" sqref="E28"/>
    </sheetView>
  </sheetViews>
  <sheetFormatPr baseColWidth="10" defaultColWidth="9.140625" defaultRowHeight="15" x14ac:dyDescent="0.25"/>
  <cols>
    <col min="2" max="2" width="55.28515625" customWidth="1"/>
    <col min="3" max="3" width="19.140625" customWidth="1"/>
    <col min="4" max="4" width="22.85546875" customWidth="1"/>
    <col min="5" max="6" width="25.140625" customWidth="1"/>
    <col min="7" max="7" width="57.7109375" customWidth="1"/>
  </cols>
  <sheetData>
    <row r="2" spans="2:7" ht="21.75" x14ac:dyDescent="0.25">
      <c r="B2" s="114" t="s">
        <v>573</v>
      </c>
      <c r="C2" s="114"/>
      <c r="D2" s="114"/>
      <c r="E2" s="114"/>
      <c r="F2" s="114"/>
      <c r="G2" s="114"/>
    </row>
    <row r="3" spans="2:7" ht="16.5" x14ac:dyDescent="0.3">
      <c r="B3" s="1"/>
      <c r="C3" s="1"/>
      <c r="D3" s="1"/>
      <c r="E3" s="1"/>
      <c r="F3" s="1"/>
      <c r="G3" s="1"/>
    </row>
    <row r="4" spans="2:7" ht="62.25" x14ac:dyDescent="0.25">
      <c r="B4" s="351" t="s">
        <v>571</v>
      </c>
      <c r="C4" s="350" t="s">
        <v>570</v>
      </c>
      <c r="D4" s="92" t="s">
        <v>569</v>
      </c>
      <c r="E4" s="92" t="s">
        <v>568</v>
      </c>
      <c r="F4" s="92" t="s">
        <v>567</v>
      </c>
      <c r="G4" s="92" t="s">
        <v>566</v>
      </c>
    </row>
    <row r="5" spans="2:7" ht="17.25" x14ac:dyDescent="0.3">
      <c r="B5" s="349" t="s">
        <v>565</v>
      </c>
      <c r="C5" s="348"/>
      <c r="D5" s="348"/>
      <c r="E5" s="348"/>
      <c r="F5" s="348"/>
      <c r="G5" s="352" t="s">
        <v>564</v>
      </c>
    </row>
    <row r="6" spans="2:7" ht="16.5" x14ac:dyDescent="0.25">
      <c r="B6" s="354"/>
      <c r="C6" s="355">
        <v>0</v>
      </c>
      <c r="D6" s="355">
        <f>C6*0.4</f>
        <v>0</v>
      </c>
      <c r="E6" s="355">
        <f>C6-D6</f>
        <v>0</v>
      </c>
      <c r="F6" s="356">
        <f>D6+E6</f>
        <v>0</v>
      </c>
      <c r="G6" s="352" t="s">
        <v>563</v>
      </c>
    </row>
    <row r="7" spans="2:7" ht="16.5" x14ac:dyDescent="0.25">
      <c r="B7" s="354"/>
      <c r="C7" s="355">
        <v>0</v>
      </c>
      <c r="D7" s="355">
        <f>C7*0.4</f>
        <v>0</v>
      </c>
      <c r="E7" s="355">
        <f>C7-D7</f>
        <v>0</v>
      </c>
      <c r="F7" s="356">
        <f>D7+E7</f>
        <v>0</v>
      </c>
      <c r="G7" s="353" t="s">
        <v>562</v>
      </c>
    </row>
    <row r="8" spans="2:7" ht="16.5" x14ac:dyDescent="0.25">
      <c r="B8" s="357"/>
      <c r="C8" s="355">
        <v>0</v>
      </c>
      <c r="D8" s="355">
        <f>C8*0.4</f>
        <v>0</v>
      </c>
      <c r="E8" s="355">
        <f>C8-D8</f>
        <v>0</v>
      </c>
      <c r="F8" s="356">
        <f>D8+E8</f>
        <v>0</v>
      </c>
      <c r="G8" s="353" t="s">
        <v>561</v>
      </c>
    </row>
    <row r="9" spans="2:7" ht="16.5" x14ac:dyDescent="0.25">
      <c r="B9" s="357"/>
      <c r="C9" s="355">
        <v>0</v>
      </c>
      <c r="D9" s="355">
        <f>C9*0.4</f>
        <v>0</v>
      </c>
      <c r="E9" s="355">
        <f>C9-D9</f>
        <v>0</v>
      </c>
      <c r="F9" s="356">
        <f>D9+E9</f>
        <v>0</v>
      </c>
      <c r="G9" s="353" t="s">
        <v>560</v>
      </c>
    </row>
    <row r="10" spans="2:7" ht="16.5" x14ac:dyDescent="0.25">
      <c r="B10" s="357"/>
      <c r="C10" s="355">
        <v>0</v>
      </c>
      <c r="D10" s="355">
        <f>C10*0.4</f>
        <v>0</v>
      </c>
      <c r="E10" s="355">
        <f>C10-D10</f>
        <v>0</v>
      </c>
      <c r="F10" s="356">
        <f>D10+E10</f>
        <v>0</v>
      </c>
      <c r="G10" s="352"/>
    </row>
    <row r="11" spans="2:7" ht="17.25" thickBot="1" x14ac:dyDescent="0.35">
      <c r="B11" s="347" t="s">
        <v>548</v>
      </c>
      <c r="C11" s="346">
        <f>SUM(C6:C10)</f>
        <v>0</v>
      </c>
      <c r="D11" s="346">
        <f>SUM(D6:D10)</f>
        <v>0</v>
      </c>
      <c r="E11" s="346">
        <f>SUM(E6:E10)</f>
        <v>0</v>
      </c>
      <c r="F11" s="345">
        <f>SUM(F6:F10)</f>
        <v>0</v>
      </c>
      <c r="G11" s="352"/>
    </row>
    <row r="12" spans="2:7" ht="18" thickBot="1" x14ac:dyDescent="0.3">
      <c r="B12" s="344" t="s">
        <v>559</v>
      </c>
      <c r="C12" s="343"/>
      <c r="D12" s="343"/>
      <c r="E12" s="343"/>
      <c r="F12" s="343"/>
      <c r="G12" s="342"/>
    </row>
    <row r="13" spans="2:7" ht="16.5" x14ac:dyDescent="0.25">
      <c r="B13" s="358"/>
      <c r="C13" s="359">
        <v>0</v>
      </c>
      <c r="D13" s="359">
        <f>C13*0.4</f>
        <v>0</v>
      </c>
      <c r="E13" s="359">
        <f>C13-D13</f>
        <v>0</v>
      </c>
      <c r="F13" s="360">
        <f>D13+E13</f>
        <v>0</v>
      </c>
      <c r="G13" s="352" t="s">
        <v>558</v>
      </c>
    </row>
    <row r="14" spans="2:7" ht="16.5" x14ac:dyDescent="0.25">
      <c r="B14" s="357"/>
      <c r="C14" s="359">
        <v>0</v>
      </c>
      <c r="D14" s="359">
        <f>C14*0.4</f>
        <v>0</v>
      </c>
      <c r="E14" s="355">
        <f>C14-D14</f>
        <v>0</v>
      </c>
      <c r="F14" s="361">
        <f>D14+E14</f>
        <v>0</v>
      </c>
      <c r="G14" s="352" t="s">
        <v>557</v>
      </c>
    </row>
    <row r="15" spans="2:7" ht="16.5" x14ac:dyDescent="0.25">
      <c r="B15" s="357"/>
      <c r="C15" s="359">
        <v>0</v>
      </c>
      <c r="D15" s="359">
        <f>C15*0.4</f>
        <v>0</v>
      </c>
      <c r="E15" s="355">
        <f>C15-D15</f>
        <v>0</v>
      </c>
      <c r="F15" s="361">
        <f>D15+E15</f>
        <v>0</v>
      </c>
      <c r="G15" s="352" t="s">
        <v>600</v>
      </c>
    </row>
    <row r="16" spans="2:7" ht="16.5" x14ac:dyDescent="0.25">
      <c r="B16" s="357"/>
      <c r="C16" s="359">
        <v>0</v>
      </c>
      <c r="D16" s="359">
        <f>C16*0.4</f>
        <v>0</v>
      </c>
      <c r="E16" s="355">
        <f>C16-D16</f>
        <v>0</v>
      </c>
      <c r="F16" s="361">
        <f>D16+E16</f>
        <v>0</v>
      </c>
      <c r="G16" s="353" t="s">
        <v>556</v>
      </c>
    </row>
    <row r="17" spans="2:7" ht="16.5" x14ac:dyDescent="0.25">
      <c r="B17" s="357"/>
      <c r="C17" s="359">
        <v>0</v>
      </c>
      <c r="D17" s="359">
        <f>C17*0.4</f>
        <v>0</v>
      </c>
      <c r="E17" s="355">
        <f>C17-D17</f>
        <v>0</v>
      </c>
      <c r="F17" s="361">
        <f>D17+E17</f>
        <v>0</v>
      </c>
      <c r="G17" s="353" t="s">
        <v>555</v>
      </c>
    </row>
    <row r="18" spans="2:7" ht="16.5" x14ac:dyDescent="0.25">
      <c r="B18" s="357"/>
      <c r="C18" s="359">
        <v>0</v>
      </c>
      <c r="D18" s="359">
        <f>C18*0.4</f>
        <v>0</v>
      </c>
      <c r="E18" s="355">
        <f>C18-D18</f>
        <v>0</v>
      </c>
      <c r="F18" s="361">
        <f>D18+E18</f>
        <v>0</v>
      </c>
      <c r="G18" s="353" t="s">
        <v>554</v>
      </c>
    </row>
    <row r="19" spans="2:7" ht="16.5" x14ac:dyDescent="0.25">
      <c r="B19" s="357"/>
      <c r="C19" s="359">
        <v>0</v>
      </c>
      <c r="D19" s="359">
        <f>C19*0.4</f>
        <v>0</v>
      </c>
      <c r="E19" s="355">
        <f>C19-D19</f>
        <v>0</v>
      </c>
      <c r="F19" s="361">
        <f>D19+E19</f>
        <v>0</v>
      </c>
      <c r="G19" s="353" t="s">
        <v>553</v>
      </c>
    </row>
    <row r="20" spans="2:7" ht="16.5" x14ac:dyDescent="0.25">
      <c r="B20" s="357"/>
      <c r="C20" s="359">
        <v>0</v>
      </c>
      <c r="D20" s="359">
        <f>C20*0.4</f>
        <v>0</v>
      </c>
      <c r="E20" s="355">
        <f>C20-D20</f>
        <v>0</v>
      </c>
      <c r="F20" s="361">
        <f>D20+E20</f>
        <v>0</v>
      </c>
      <c r="G20" s="353" t="s">
        <v>552</v>
      </c>
    </row>
    <row r="21" spans="2:7" ht="17.25" thickBot="1" x14ac:dyDescent="0.35">
      <c r="B21" s="331" t="s">
        <v>548</v>
      </c>
      <c r="C21" s="341">
        <f>SUM(C13:C20)</f>
        <v>0</v>
      </c>
      <c r="D21" s="341">
        <f>SUM(D13:D20)</f>
        <v>0</v>
      </c>
      <c r="E21" s="341">
        <f>SUM(E13:E20)</f>
        <v>0</v>
      </c>
      <c r="F21" s="340">
        <f>SUM(F13:F20)</f>
        <v>0</v>
      </c>
      <c r="G21" s="353" t="s">
        <v>551</v>
      </c>
    </row>
    <row r="22" spans="2:7" ht="18" thickBot="1" x14ac:dyDescent="0.3">
      <c r="B22" s="334" t="s">
        <v>550</v>
      </c>
      <c r="C22" s="333"/>
      <c r="D22" s="333"/>
      <c r="E22" s="333"/>
      <c r="F22" s="333"/>
      <c r="G22" s="332"/>
    </row>
    <row r="23" spans="2:7" ht="16.5" x14ac:dyDescent="0.3">
      <c r="B23" s="362"/>
      <c r="C23" s="363">
        <v>0</v>
      </c>
      <c r="D23" s="363">
        <f>C23*0.3</f>
        <v>0</v>
      </c>
      <c r="E23" s="363">
        <f>C23-D23</f>
        <v>0</v>
      </c>
      <c r="F23" s="360">
        <f>D23+E23</f>
        <v>0</v>
      </c>
      <c r="G23" s="328"/>
    </row>
    <row r="24" spans="2:7" ht="16.5" x14ac:dyDescent="0.3">
      <c r="B24" s="364"/>
      <c r="C24" s="363">
        <v>0</v>
      </c>
      <c r="D24" s="363">
        <f>C24*0.3</f>
        <v>0</v>
      </c>
      <c r="E24" s="365">
        <f>C24-D24</f>
        <v>0</v>
      </c>
      <c r="F24" s="361">
        <f>D24+E24</f>
        <v>0</v>
      </c>
      <c r="G24" s="328"/>
    </row>
    <row r="25" spans="2:7" ht="16.5" x14ac:dyDescent="0.3">
      <c r="B25" s="366"/>
      <c r="C25" s="363">
        <v>0</v>
      </c>
      <c r="D25" s="363">
        <f>C25*0.3</f>
        <v>0</v>
      </c>
      <c r="E25" s="365">
        <f>C25-D25</f>
        <v>0</v>
      </c>
      <c r="F25" s="361">
        <f>D25+E25</f>
        <v>0</v>
      </c>
      <c r="G25" s="328"/>
    </row>
    <row r="26" spans="2:7" ht="16.5" x14ac:dyDescent="0.3">
      <c r="B26" s="366"/>
      <c r="C26" s="363">
        <v>0</v>
      </c>
      <c r="D26" s="363">
        <f>C26*0.3</f>
        <v>0</v>
      </c>
      <c r="E26" s="365">
        <f>C26-D26</f>
        <v>0</v>
      </c>
      <c r="F26" s="361">
        <f>D26+E26</f>
        <v>0</v>
      </c>
      <c r="G26" s="328"/>
    </row>
    <row r="27" spans="2:7" ht="16.5" x14ac:dyDescent="0.3">
      <c r="B27" s="366"/>
      <c r="C27" s="363">
        <v>0</v>
      </c>
      <c r="D27" s="363">
        <f>C27*0.3</f>
        <v>0</v>
      </c>
      <c r="E27" s="365">
        <f>C27-D27</f>
        <v>0</v>
      </c>
      <c r="F27" s="361">
        <f>D27+E27</f>
        <v>0</v>
      </c>
      <c r="G27" s="328"/>
    </row>
    <row r="28" spans="2:7" ht="17.25" thickBot="1" x14ac:dyDescent="0.35">
      <c r="B28" s="331" t="s">
        <v>548</v>
      </c>
      <c r="C28" s="330">
        <f>SUM(C23:C27)</f>
        <v>0</v>
      </c>
      <c r="D28" s="330">
        <f>SUM(D23:D27)</f>
        <v>0</v>
      </c>
      <c r="E28" s="330">
        <f>SUM(E23:E27)</f>
        <v>0</v>
      </c>
      <c r="F28" s="329">
        <f>SUM(F23:F27)</f>
        <v>0</v>
      </c>
      <c r="G28" s="328"/>
    </row>
    <row r="29" spans="2:7" ht="18" thickBot="1" x14ac:dyDescent="0.3">
      <c r="B29" s="339" t="s">
        <v>601</v>
      </c>
      <c r="C29" s="338"/>
      <c r="D29" s="338"/>
      <c r="E29" s="338"/>
      <c r="F29" s="338"/>
      <c r="G29" s="332"/>
    </row>
    <row r="30" spans="2:7" ht="16.5" x14ac:dyDescent="0.3">
      <c r="B30" s="337"/>
      <c r="C30" s="336">
        <v>0</v>
      </c>
      <c r="D30" s="336">
        <f>C30*0.3</f>
        <v>0</v>
      </c>
      <c r="E30" s="336">
        <f>C30-D30</f>
        <v>0</v>
      </c>
      <c r="F30" s="336">
        <f>D30+E30</f>
        <v>0</v>
      </c>
      <c r="G30" s="335"/>
    </row>
    <row r="31" spans="2:7" ht="16.5" x14ac:dyDescent="0.3">
      <c r="B31" s="337"/>
      <c r="C31" s="336">
        <v>0</v>
      </c>
      <c r="D31" s="336">
        <f>C31*0.3</f>
        <v>0</v>
      </c>
      <c r="E31" s="336">
        <f>C31-D31</f>
        <v>0</v>
      </c>
      <c r="F31" s="336">
        <f>D31+E31</f>
        <v>0</v>
      </c>
      <c r="G31" s="335"/>
    </row>
    <row r="32" spans="2:7" ht="16.5" x14ac:dyDescent="0.3">
      <c r="B32" s="337"/>
      <c r="C32" s="336">
        <v>0</v>
      </c>
      <c r="D32" s="336">
        <f>C32*0.3</f>
        <v>0</v>
      </c>
      <c r="E32" s="336">
        <f>C32-D32</f>
        <v>0</v>
      </c>
      <c r="F32" s="336">
        <f>D32+E32</f>
        <v>0</v>
      </c>
      <c r="G32" s="335"/>
    </row>
    <row r="33" spans="2:7" ht="16.5" x14ac:dyDescent="0.3">
      <c r="B33" s="337"/>
      <c r="C33" s="336">
        <v>0</v>
      </c>
      <c r="D33" s="336">
        <f>C33*0.3</f>
        <v>0</v>
      </c>
      <c r="E33" s="336">
        <f>C33-D33</f>
        <v>0</v>
      </c>
      <c r="F33" s="336">
        <f>D33+E33</f>
        <v>0</v>
      </c>
      <c r="G33" s="335"/>
    </row>
    <row r="34" spans="2:7" ht="16.5" x14ac:dyDescent="0.3">
      <c r="B34" s="337"/>
      <c r="C34" s="336">
        <v>0</v>
      </c>
      <c r="D34" s="336">
        <f>C34*0.3</f>
        <v>0</v>
      </c>
      <c r="E34" s="336">
        <f>C34-D34</f>
        <v>0</v>
      </c>
      <c r="F34" s="336">
        <f>D34+E34</f>
        <v>0</v>
      </c>
      <c r="G34" s="335"/>
    </row>
    <row r="35" spans="2:7" ht="17.25" thickBot="1" x14ac:dyDescent="0.35">
      <c r="B35" s="331" t="s">
        <v>548</v>
      </c>
      <c r="C35" s="330">
        <f>SUM(C30:C34)</f>
        <v>0</v>
      </c>
      <c r="D35" s="330">
        <f>SUM(D30:D34)</f>
        <v>0</v>
      </c>
      <c r="E35" s="330">
        <f>SUM(E30:E34)</f>
        <v>0</v>
      </c>
      <c r="F35" s="330">
        <f>SUM(F30:F34)</f>
        <v>0</v>
      </c>
      <c r="G35" s="335"/>
    </row>
    <row r="36" spans="2:7" ht="18" thickBot="1" x14ac:dyDescent="0.3">
      <c r="B36" s="334" t="s">
        <v>549</v>
      </c>
      <c r="C36" s="333"/>
      <c r="D36" s="333"/>
      <c r="E36" s="333"/>
      <c r="F36" s="333"/>
      <c r="G36" s="332"/>
    </row>
    <row r="37" spans="2:7" ht="16.5" x14ac:dyDescent="0.3">
      <c r="B37" s="362"/>
      <c r="C37" s="363">
        <v>0</v>
      </c>
      <c r="D37" s="363">
        <f>C37*0.4</f>
        <v>0</v>
      </c>
      <c r="E37" s="363">
        <f>C37-D37</f>
        <v>0</v>
      </c>
      <c r="F37" s="360">
        <f>D37+E37</f>
        <v>0</v>
      </c>
      <c r="G37" s="328"/>
    </row>
    <row r="38" spans="2:7" ht="16.5" x14ac:dyDescent="0.3">
      <c r="B38" s="364"/>
      <c r="C38" s="363">
        <v>0</v>
      </c>
      <c r="D38" s="363">
        <f>C38*0.4</f>
        <v>0</v>
      </c>
      <c r="E38" s="363">
        <f>C38-D38</f>
        <v>0</v>
      </c>
      <c r="F38" s="361">
        <f>D38+E38</f>
        <v>0</v>
      </c>
      <c r="G38" s="328"/>
    </row>
    <row r="39" spans="2:7" ht="16.5" x14ac:dyDescent="0.3">
      <c r="B39" s="366"/>
      <c r="C39" s="363">
        <v>0</v>
      </c>
      <c r="D39" s="363">
        <f>C39*0.4</f>
        <v>0</v>
      </c>
      <c r="E39" s="363">
        <f>C39-D39</f>
        <v>0</v>
      </c>
      <c r="F39" s="361">
        <f>D39+E39</f>
        <v>0</v>
      </c>
      <c r="G39" s="328"/>
    </row>
    <row r="40" spans="2:7" ht="16.5" x14ac:dyDescent="0.3">
      <c r="B40" s="366"/>
      <c r="C40" s="363">
        <v>0</v>
      </c>
      <c r="D40" s="363">
        <f>C40*0.4</f>
        <v>0</v>
      </c>
      <c r="E40" s="363">
        <f>C40-D40</f>
        <v>0</v>
      </c>
      <c r="F40" s="361">
        <f>D40+E40</f>
        <v>0</v>
      </c>
      <c r="G40" s="328"/>
    </row>
    <row r="41" spans="2:7" ht="16.5" x14ac:dyDescent="0.3">
      <c r="B41" s="366"/>
      <c r="C41" s="363">
        <v>0</v>
      </c>
      <c r="D41" s="363">
        <f>C41*0.4</f>
        <v>0</v>
      </c>
      <c r="E41" s="363">
        <f>C41-D41</f>
        <v>0</v>
      </c>
      <c r="F41" s="361">
        <f>D41+E41</f>
        <v>0</v>
      </c>
      <c r="G41" s="328"/>
    </row>
    <row r="42" spans="2:7" ht="17.25" thickBot="1" x14ac:dyDescent="0.35">
      <c r="B42" s="331" t="s">
        <v>548</v>
      </c>
      <c r="C42" s="330">
        <f>SUM(C37:C41)</f>
        <v>0</v>
      </c>
      <c r="D42" s="330">
        <f>SUM(D37:D41)</f>
        <v>0</v>
      </c>
      <c r="E42" s="330">
        <f>SUM(E37:E41)</f>
        <v>0</v>
      </c>
      <c r="F42" s="329">
        <f>SUM(F37:F41)</f>
        <v>0</v>
      </c>
      <c r="G42" s="328"/>
    </row>
    <row r="43" spans="2:7" ht="18" thickBot="1" x14ac:dyDescent="0.35">
      <c r="B43" s="327" t="s">
        <v>547</v>
      </c>
      <c r="C43" s="326">
        <f>C11+C21+C28+C35+C42</f>
        <v>0</v>
      </c>
      <c r="D43" s="326">
        <f>D11+D21+D28+D35+D42</f>
        <v>0</v>
      </c>
      <c r="E43" s="326">
        <f>E11+E21+E28+E35+E42</f>
        <v>0</v>
      </c>
      <c r="F43" s="326">
        <f>F11+F21+F28+F35+F42</f>
        <v>0</v>
      </c>
      <c r="G43" s="325"/>
    </row>
    <row r="44" spans="2:7" ht="16.5" x14ac:dyDescent="0.3">
      <c r="B44" s="1"/>
      <c r="C44" s="1"/>
      <c r="D44" s="1"/>
      <c r="E44" s="1"/>
      <c r="F44" s="1"/>
      <c r="G44" s="1"/>
    </row>
    <row r="45" spans="2:7" ht="16.5" x14ac:dyDescent="0.3">
      <c r="B45" s="1"/>
      <c r="C45" s="1"/>
      <c r="D45" s="1"/>
      <c r="E45" s="1"/>
      <c r="F45" s="1"/>
      <c r="G45" s="1"/>
    </row>
    <row r="46" spans="2:7" ht="16.5" x14ac:dyDescent="0.3">
      <c r="B46" s="1"/>
      <c r="C46" s="1"/>
      <c r="D46" s="1"/>
      <c r="E46" s="1"/>
      <c r="F46" s="1"/>
      <c r="G46" s="1"/>
    </row>
    <row r="47" spans="2:7" ht="16.5" x14ac:dyDescent="0.3">
      <c r="B47" s="1"/>
      <c r="C47" s="1"/>
      <c r="D47" s="1"/>
      <c r="E47" s="1"/>
      <c r="F47" s="1"/>
      <c r="G47" s="1"/>
    </row>
    <row r="48" spans="2:7" ht="16.5" x14ac:dyDescent="0.3">
      <c r="B48" s="1"/>
      <c r="C48" s="1"/>
      <c r="D48" s="1"/>
      <c r="E48" s="1"/>
      <c r="F48" s="1"/>
      <c r="G48" s="1"/>
    </row>
  </sheetData>
  <mergeCells count="6">
    <mergeCell ref="B36:G36"/>
    <mergeCell ref="B2:G2"/>
    <mergeCell ref="B5:F5"/>
    <mergeCell ref="B12:G12"/>
    <mergeCell ref="B22:G22"/>
    <mergeCell ref="B29:G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Datos Generales del proyecto</vt:lpstr>
      <vt:lpstr>Video y Datos Empresa</vt:lpstr>
      <vt:lpstr> Eq. de Trabajo y resumen ejec.</vt:lpstr>
      <vt:lpstr>Viabilidad Técnica</vt:lpstr>
      <vt:lpstr>Viabilidad Financiera</vt:lpstr>
      <vt:lpstr>Viabilidad de Negocio</vt:lpstr>
      <vt:lpstr>Impactos del proyecto</vt:lpstr>
      <vt:lpstr>Presupuesto Startup</vt:lpstr>
      <vt:lpstr>Presupuesto Scaleup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Dafne</dc:creator>
  <cp:lastModifiedBy>Marilyn Dafne</cp:lastModifiedBy>
  <dcterms:created xsi:type="dcterms:W3CDTF">2017-06-13T15:18:37Z</dcterms:created>
  <dcterms:modified xsi:type="dcterms:W3CDTF">2018-05-12T05:13:29Z</dcterms:modified>
</cp:coreProperties>
</file>